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D:\MERCEDES\UMSC\POR CARRERAS\MAPA CURRICULAR\"/>
    </mc:Choice>
  </mc:AlternateContent>
  <xr:revisionPtr revIDLastSave="0" documentId="13_ncr:1_{E532D29E-EE40-4551-9C52-640773D1F7C3}" xr6:coauthVersionLast="47" xr6:coauthVersionMax="47" xr10:uidLastSave="{00000000-0000-0000-0000-000000000000}"/>
  <bookViews>
    <workbookView xWindow="2652" yWindow="2652" windowWidth="17280" windowHeight="8880" activeTab="1" xr2:uid="{00000000-000D-0000-FFFF-FFFF00000000}"/>
  </bookViews>
  <sheets>
    <sheet name="Rígido " sheetId="8" r:id="rId1"/>
    <sheet name="Flexible" sheetId="7" r:id="rId2"/>
    <sheet name="Hoja1" sheetId="9" r:id="rId3"/>
  </sheets>
  <definedNames>
    <definedName name="_xlnm.Print_Area" localSheetId="1">Flexible!$A$1:$I$103</definedName>
  </definedNames>
  <calcPr calcId="191029"/>
</workbook>
</file>

<file path=xl/calcChain.xml><?xml version="1.0" encoding="utf-8"?>
<calcChain xmlns="http://schemas.openxmlformats.org/spreadsheetml/2006/main">
  <c r="AE64" i="8" l="1"/>
  <c r="H36" i="7"/>
  <c r="G26" i="7"/>
  <c r="F26" i="7"/>
  <c r="F39" i="7"/>
  <c r="F72" i="7"/>
  <c r="F61" i="7"/>
  <c r="F49" i="7"/>
  <c r="F79" i="7" s="1"/>
  <c r="AE62" i="8"/>
  <c r="AE50" i="8"/>
  <c r="AE56" i="8"/>
  <c r="D81" i="7"/>
  <c r="U59" i="8"/>
  <c r="H48" i="7"/>
  <c r="H47" i="7"/>
  <c r="H46" i="7"/>
  <c r="H45" i="7"/>
  <c r="H44" i="7"/>
  <c r="H43" i="7"/>
  <c r="H49" i="7" s="1"/>
  <c r="H79" i="7" s="1"/>
  <c r="H25" i="7"/>
  <c r="H24" i="7"/>
  <c r="H23" i="7"/>
  <c r="H22" i="7"/>
  <c r="H20" i="7"/>
  <c r="H19" i="7"/>
  <c r="H21" i="7"/>
  <c r="H18" i="7"/>
  <c r="H17" i="7"/>
  <c r="H16" i="7"/>
  <c r="H15" i="7"/>
  <c r="H14" i="7"/>
  <c r="H13" i="7"/>
  <c r="H12" i="7"/>
  <c r="H11" i="7"/>
  <c r="H71" i="7"/>
  <c r="H70" i="7"/>
  <c r="H69" i="7"/>
  <c r="H68" i="7"/>
  <c r="H67" i="7"/>
  <c r="H66" i="7"/>
  <c r="H65" i="7"/>
  <c r="H60" i="7"/>
  <c r="H59" i="7"/>
  <c r="H58" i="7"/>
  <c r="H57" i="7"/>
  <c r="H56" i="7"/>
  <c r="H55" i="7"/>
  <c r="H54" i="7"/>
  <c r="H53" i="7"/>
  <c r="H38" i="7"/>
  <c r="H37" i="7"/>
  <c r="H35" i="7"/>
  <c r="H34" i="7"/>
  <c r="H33" i="7"/>
  <c r="H32" i="7"/>
  <c r="H31" i="7"/>
  <c r="H30" i="7"/>
  <c r="P59" i="8"/>
  <c r="K59" i="8"/>
  <c r="P53" i="8"/>
  <c r="F59" i="8"/>
  <c r="AE58" i="8" s="1"/>
  <c r="F53" i="8"/>
  <c r="F47" i="8"/>
  <c r="F41" i="8"/>
  <c r="F35" i="8"/>
  <c r="F29" i="8"/>
  <c r="F23" i="8"/>
  <c r="F17" i="8"/>
  <c r="F11" i="8"/>
  <c r="P47" i="8"/>
  <c r="P41" i="8"/>
  <c r="P35" i="8"/>
  <c r="P29" i="8"/>
  <c r="P23" i="8"/>
  <c r="P17" i="8"/>
  <c r="P11" i="8"/>
  <c r="K53" i="8"/>
  <c r="K47" i="8"/>
  <c r="K41" i="8"/>
  <c r="K35" i="8"/>
  <c r="K29" i="8"/>
  <c r="K23" i="8"/>
  <c r="K17" i="8"/>
  <c r="Z59" i="8"/>
  <c r="Z53" i="8"/>
  <c r="U53" i="8"/>
  <c r="Z47" i="8"/>
  <c r="U47" i="8"/>
  <c r="Z41" i="8"/>
  <c r="U41" i="8"/>
  <c r="Z35" i="8"/>
  <c r="U35" i="8"/>
  <c r="Z29" i="8"/>
  <c r="U29" i="8"/>
  <c r="Z23" i="8"/>
  <c r="U23" i="8"/>
  <c r="Z17" i="8"/>
  <c r="U17" i="8"/>
  <c r="Z11" i="8"/>
  <c r="U11" i="8"/>
  <c r="K11" i="8"/>
  <c r="AE57" i="8"/>
  <c r="AG56" i="8"/>
  <c r="AE52" i="8"/>
  <c r="AE51" i="8"/>
  <c r="AG50" i="8"/>
  <c r="AE45" i="8"/>
  <c r="AE44" i="8"/>
  <c r="AG44" i="8" s="1"/>
  <c r="AE39" i="8"/>
  <c r="AE38" i="8"/>
  <c r="AG38" i="8" s="1"/>
  <c r="AE33" i="8"/>
  <c r="AE32" i="8"/>
  <c r="AG32" i="8" s="1"/>
  <c r="AE27" i="8"/>
  <c r="AE26" i="8"/>
  <c r="AE21" i="8"/>
  <c r="AE20" i="8"/>
  <c r="AG20" i="8" s="1"/>
  <c r="AE15" i="8"/>
  <c r="AE14" i="8"/>
  <c r="AG14" i="8" s="1"/>
  <c r="AE9" i="8"/>
  <c r="AE8" i="8"/>
  <c r="AG26" i="8"/>
  <c r="H26" i="7" l="1"/>
  <c r="H39" i="7"/>
  <c r="H72" i="7"/>
  <c r="H61" i="7"/>
  <c r="AE46" i="8"/>
  <c r="AE40" i="8"/>
  <c r="AE34" i="8"/>
  <c r="AE16" i="8"/>
  <c r="AE28" i="8"/>
  <c r="AE22" i="8"/>
  <c r="AE10" i="8"/>
  <c r="AE63" i="8"/>
  <c r="AG8" i="8"/>
  <c r="F75" i="7"/>
  <c r="F76" i="7"/>
  <c r="F77" i="7"/>
  <c r="F78" i="7"/>
  <c r="G39" i="7"/>
  <c r="G76" i="7" s="1"/>
  <c r="G49" i="7"/>
  <c r="G79" i="7" s="1"/>
  <c r="G72" i="7"/>
  <c r="G78" i="7" s="1"/>
  <c r="F81" i="7" l="1"/>
  <c r="G61" i="7"/>
  <c r="G77" i="7" s="1"/>
  <c r="H78" i="7"/>
  <c r="H77" i="7"/>
  <c r="H75" i="7"/>
  <c r="H76" i="7"/>
  <c r="G75" i="7"/>
  <c r="G81" i="7" s="1"/>
  <c r="H81" i="7" l="1"/>
</calcChain>
</file>

<file path=xl/sharedStrings.xml><?xml version="1.0" encoding="utf-8"?>
<sst xmlns="http://schemas.openxmlformats.org/spreadsheetml/2006/main" count="451" uniqueCount="190">
  <si>
    <t>CLAVE</t>
  </si>
  <si>
    <t>SERIACIÓN</t>
  </si>
  <si>
    <t xml:space="preserve">CICLO </t>
  </si>
  <si>
    <t>PRIMER CUATRIMESTRE</t>
  </si>
  <si>
    <t>HA</t>
  </si>
  <si>
    <t>HI</t>
  </si>
  <si>
    <t>CR</t>
  </si>
  <si>
    <t>SEGUNDO CUATRIMESTRE</t>
  </si>
  <si>
    <t>TERCER CUATRIMESTRE</t>
  </si>
  <si>
    <t>CUARTO CUATRIMESTRE</t>
  </si>
  <si>
    <t>QUINTO CUATRIMESTRE</t>
  </si>
  <si>
    <t>SEXTO CUATRIMESTRE</t>
  </si>
  <si>
    <t>SÉPTIMO CUATRIMESTRE</t>
  </si>
  <si>
    <t>OCTAVO CUATRIMESTRE</t>
  </si>
  <si>
    <t>NOVENO CUATRIMESTRE</t>
  </si>
  <si>
    <t>SUMA DE TOTALES</t>
  </si>
  <si>
    <t>Claves en el Mapa Curricular</t>
  </si>
  <si>
    <t>Introducción a la Mercadotecnia</t>
  </si>
  <si>
    <t>Introducción a la Contabilidad</t>
  </si>
  <si>
    <t>Introducción al Derecho</t>
  </si>
  <si>
    <t xml:space="preserve">Introducción a la Administración </t>
  </si>
  <si>
    <t>Mercadotecnia de Productos</t>
  </si>
  <si>
    <t>Contabilidad de Costos</t>
  </si>
  <si>
    <t>Derecho Laboral</t>
  </si>
  <si>
    <t>Macroeconomía</t>
  </si>
  <si>
    <t>Mercadotecnia de Servicios</t>
  </si>
  <si>
    <t>Presupuestos</t>
  </si>
  <si>
    <t>Derecho de la Seguridad Social</t>
  </si>
  <si>
    <t>Microeconomía</t>
  </si>
  <si>
    <t>Información Financiera</t>
  </si>
  <si>
    <t>Imagen Corporativa</t>
  </si>
  <si>
    <t>Matemáticas Financieras</t>
  </si>
  <si>
    <t>Derecho Mercantil</t>
  </si>
  <si>
    <t>Diseño organizacional</t>
  </si>
  <si>
    <t>Negociación Empresarial</t>
  </si>
  <si>
    <t>Gerencia de Ventas</t>
  </si>
  <si>
    <t>Administración Financiera I</t>
  </si>
  <si>
    <t>Sociedades Mercantiles</t>
  </si>
  <si>
    <t>Desarrollo Organizacional</t>
  </si>
  <si>
    <t>Administración Pública</t>
  </si>
  <si>
    <t>Logística y Distribución</t>
  </si>
  <si>
    <t>Administración Financiera II</t>
  </si>
  <si>
    <t>Derecho Administrativo y Fiscal</t>
  </si>
  <si>
    <t>Gerencia del Capital Humano</t>
  </si>
  <si>
    <t>Análisis de Estados Financieros</t>
  </si>
  <si>
    <t>Derecho Procesal Administrativo y Fiscal</t>
  </si>
  <si>
    <t>Administración Estratégica en los Negocios</t>
  </si>
  <si>
    <t>Generación de Nuevos Productos</t>
  </si>
  <si>
    <t>Proyectos de Inversión</t>
  </si>
  <si>
    <t xml:space="preserve">Empresas Pequeñas y Medianas </t>
  </si>
  <si>
    <t>Gerencia de la Calidad Empresarial</t>
  </si>
  <si>
    <t>Dirección de Empresas</t>
  </si>
  <si>
    <t xml:space="preserve">Habilidades Directivas </t>
  </si>
  <si>
    <t>Contratación y Creación de Franquicias</t>
  </si>
  <si>
    <t>Obligatoria</t>
  </si>
  <si>
    <t>ÁREAS DEL PLAN DE ESTUDIOS</t>
  </si>
  <si>
    <t>Gerencia Jurídica</t>
  </si>
  <si>
    <t>Gerencia Administrativa</t>
  </si>
  <si>
    <t>Gerencia contable y de negocios</t>
  </si>
  <si>
    <t xml:space="preserve">Anexo 2 </t>
  </si>
  <si>
    <t>"MAPA CURRICULAR"</t>
  </si>
  <si>
    <t>Innovación Tecnológica</t>
  </si>
  <si>
    <t>DISEÑO CURRICULAR FLEXIBLE</t>
  </si>
  <si>
    <t>HORAS</t>
  </si>
  <si>
    <t>CRÉDITOS</t>
  </si>
  <si>
    <t>INSTALACIONES</t>
  </si>
  <si>
    <t>CON ACADÉMICO</t>
  </si>
  <si>
    <t>INDEPENDIENTES</t>
  </si>
  <si>
    <t>ÁREA</t>
  </si>
  <si>
    <t>ASIGNATURA O UNIDAD DE APRENDIZAJE</t>
  </si>
  <si>
    <t>Gerencia en Comercialización</t>
  </si>
  <si>
    <t xml:space="preserve">ÁREA </t>
  </si>
  <si>
    <t>NÚMERO DE ASIGNATURAS</t>
  </si>
  <si>
    <t>HORAS CON ACADÉMICO</t>
  </si>
  <si>
    <t>HORAS INDEPENDIENTES</t>
  </si>
  <si>
    <t>SUMAS TOTALES</t>
  </si>
  <si>
    <t>ADMINISTRACIÓN Y OPERATIVIDAD DEL PLAN DE ESTUDIOS</t>
  </si>
  <si>
    <t>Ver apartado de Administración y Operatividad  del plan  de estudios  de forma completa en el anexo 1: Plan de Estudios</t>
  </si>
  <si>
    <t>Metodología de Investigación</t>
  </si>
  <si>
    <t>Taller de Investigación</t>
  </si>
  <si>
    <t>Seminario de Investigación</t>
  </si>
  <si>
    <t>Proyectos de Innovación y Emprendimiento</t>
  </si>
  <si>
    <t>A101</t>
  </si>
  <si>
    <t>A102</t>
  </si>
  <si>
    <t>A103</t>
  </si>
  <si>
    <t>A104</t>
  </si>
  <si>
    <t>A105</t>
  </si>
  <si>
    <t>Competencias Tecnológicas para el Trabajo</t>
  </si>
  <si>
    <t>Formación Integral
 Institucional</t>
  </si>
  <si>
    <t>Formación Integral Institucional</t>
  </si>
  <si>
    <t>A,P</t>
  </si>
  <si>
    <t>AULA, PLATAFORMA</t>
  </si>
  <si>
    <t>A201</t>
  </si>
  <si>
    <t>A202</t>
  </si>
  <si>
    <t>A203</t>
  </si>
  <si>
    <t>A204</t>
  </si>
  <si>
    <t>A205</t>
  </si>
  <si>
    <t>A301</t>
  </si>
  <si>
    <t>A302</t>
  </si>
  <si>
    <t>A303</t>
  </si>
  <si>
    <t>A304</t>
  </si>
  <si>
    <t>A305</t>
  </si>
  <si>
    <t>A401</t>
  </si>
  <si>
    <t>A402</t>
  </si>
  <si>
    <t>A403</t>
  </si>
  <si>
    <t>A404</t>
  </si>
  <si>
    <t>A405</t>
  </si>
  <si>
    <t>A501</t>
  </si>
  <si>
    <t>A502</t>
  </si>
  <si>
    <t>A503</t>
  </si>
  <si>
    <t>A504</t>
  </si>
  <si>
    <t>A505</t>
  </si>
  <si>
    <t>A601</t>
  </si>
  <si>
    <t>A602</t>
  </si>
  <si>
    <t>A603</t>
  </si>
  <si>
    <t>A604</t>
  </si>
  <si>
    <t>A605</t>
  </si>
  <si>
    <t>A702</t>
  </si>
  <si>
    <t>A703</t>
  </si>
  <si>
    <t>A704</t>
  </si>
  <si>
    <t>A705</t>
  </si>
  <si>
    <t>A801</t>
  </si>
  <si>
    <t>A802</t>
  </si>
  <si>
    <t>A803</t>
  </si>
  <si>
    <t>A804</t>
  </si>
  <si>
    <t>A805</t>
  </si>
  <si>
    <t>A901</t>
  </si>
  <si>
    <t>A902</t>
  </si>
  <si>
    <t>A903</t>
  </si>
  <si>
    <t>A904</t>
  </si>
  <si>
    <t>A905</t>
  </si>
  <si>
    <t>MODALIDAD  MIXTA (ABIERTA/ A DISTANCIA)</t>
  </si>
  <si>
    <t>Estrategias y Métodos para el Aprendizaje en Línea</t>
  </si>
  <si>
    <t>AE101</t>
  </si>
  <si>
    <t>AE102</t>
  </si>
  <si>
    <t>AE103</t>
  </si>
  <si>
    <t>AE104</t>
  </si>
  <si>
    <t>AE105</t>
  </si>
  <si>
    <t>AE205</t>
  </si>
  <si>
    <t>AE204</t>
  </si>
  <si>
    <t>AE203</t>
  </si>
  <si>
    <t>AE201</t>
  </si>
  <si>
    <t>AE301</t>
  </si>
  <si>
    <t>AE302</t>
  </si>
  <si>
    <t>AE303</t>
  </si>
  <si>
    <t>AE304</t>
  </si>
  <si>
    <t>AE305</t>
  </si>
  <si>
    <t>AE405</t>
  </si>
  <si>
    <t>AE404</t>
  </si>
  <si>
    <t>AE403</t>
  </si>
  <si>
    <t>AE402</t>
  </si>
  <si>
    <t>AE401</t>
  </si>
  <si>
    <t>AE501</t>
  </si>
  <si>
    <t>AE502</t>
  </si>
  <si>
    <t>AE503</t>
  </si>
  <si>
    <t>AE504</t>
  </si>
  <si>
    <t>AE505</t>
  </si>
  <si>
    <t>AE605</t>
  </si>
  <si>
    <t>AE604</t>
  </si>
  <si>
    <t>AE603</t>
  </si>
  <si>
    <t>AE602</t>
  </si>
  <si>
    <t>AE601</t>
  </si>
  <si>
    <t>AE701</t>
  </si>
  <si>
    <t>AE702</t>
  </si>
  <si>
    <t>AE703</t>
  </si>
  <si>
    <t>AE704</t>
  </si>
  <si>
    <t>AE705</t>
  </si>
  <si>
    <t>AE805</t>
  </si>
  <si>
    <t>AE804</t>
  </si>
  <si>
    <t>AE803</t>
  </si>
  <si>
    <t>AE802</t>
  </si>
  <si>
    <t>AE801</t>
  </si>
  <si>
    <t>AE901</t>
  </si>
  <si>
    <t>AE902</t>
  </si>
  <si>
    <t>AE903</t>
  </si>
  <si>
    <t>AE904</t>
  </si>
  <si>
    <t>AE905</t>
  </si>
  <si>
    <t>Competencias Tecnológicas Laborales</t>
  </si>
  <si>
    <t>Comercio Electrónico</t>
  </si>
  <si>
    <t>TIPO DE ASIGNATURA</t>
  </si>
  <si>
    <t>HORAS BAJO CONDUCCIÓN DE UN ACADÉMICO</t>
  </si>
  <si>
    <t>Nombre de la Asignatura</t>
  </si>
  <si>
    <t>INSTALA-CIONES</t>
  </si>
  <si>
    <t>SERIA-CIÓN</t>
  </si>
  <si>
    <t>Obligatoria.= Asignatura Obligatoria
A= Aula
L= Laboratorio de informática
T= Taller
P= Plataforma Tecnológica
HA: Horas bajo conducción de un académico
HI: Horas Independientes
CR: Créditos
I: Instalaciones</t>
  </si>
  <si>
    <t>CENTRO DE CAPACITACION SANTA CECILIA</t>
  </si>
  <si>
    <r>
      <t>LICENCIATURA EN</t>
    </r>
    <r>
      <rPr>
        <b/>
        <sz val="20"/>
        <rFont val="Arial"/>
        <family val="2"/>
      </rPr>
      <t xml:space="preserve"> ADMINISTRACIÓN DE EMPRESAS Y NEGOCIOS</t>
    </r>
    <r>
      <rPr>
        <sz val="20"/>
        <rFont val="Arial"/>
        <family val="2"/>
      </rPr>
      <t xml:space="preserve">
MODALIDAD</t>
    </r>
    <r>
      <rPr>
        <b/>
        <sz val="20"/>
        <rFont val="Arial"/>
        <family val="2"/>
      </rPr>
      <t xml:space="preserve"> MIXTA (ABIERTA/ A DISTANCIA)</t>
    </r>
  </si>
  <si>
    <t>LICENCIATURA EN ADMINISTRACIÓN DE EMPRESAS Y NEGOCIOS</t>
  </si>
  <si>
    <t xml:space="preserve">El plan de estudios de la Licenciatura en Administración de empresas y Negocios es de modalidad mixta, en la opción abierta/ a distancia, se compone de 45 asignaturas, tiene una duración de tres años, 9 cuatrimestres, conforme al número de asignaturas que el estudiante curse y acredite cada ciclo, puede concluirse hasta en 12 cuatrimestres. Cada cuatrimestre tiene una duración de catorce semanas efectivas de clase, en las que se desarrollarán las actividades de aprendizaje que permitirá al estudiante adquirir los atributos necesarios para la conformación del perfil profesional deseado para el ejercicio de la profesión. 
Cada cuatrimestre el estudiante podrá cursar y acreditar al menos cinco materias y máximo ocho materias. Para concluir en el lapso de tres años el estudiante deberá cursar al menos 4 materias cada cuatrimestre. No obstante, según la disponibilidad, el estudiante podrá cursar hasta en 12 cuatrimestres, atendiendo la flexibilidad curricular que se plantea, en relación con la naturaleza de la modalidad educativa. Cuando el estudiante no acredite las materias o las curse en el periodo máximo se sujetará a los exámenes extraordinarios, exámenes a título de suficiencia y/o cursos de regularización conforme al reglamento escolar.
Los programas de estudios se cursan de forma sucesiva y proporcional a las asignaturas descritas en el mapa curricular del plan de estudios, que van desde el dominio de menor a mayor complejidad, de tal forma, que el proceso de enseñanza - aprendizaje se desarrolle adecuadamente a través de la presentación de proyectos, exámenes, resolución de casos, organizadores gráficos, resolución de cuestionarios, entre otro tipo de actividades, todo de conformidad al tipo de unidad didáctica curricular de cada una de las asignaturas. 
La evaluación de los conocimientos se hace mediante diferentes métodos, técnicas y estrategias de manera integral y combinada, considerando elementos de la evaluación sumativa y formativa, en donde el estudiante debe demostrar su nivel de dominio cognitivo y práctico, en relación con el objetivo propuesto a alcanzar. </t>
  </si>
  <si>
    <t>CENTRO UNIVERSITARIO SANTA CECILIA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</si>
</sst>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1" x14ac:knownFonts="1">
    <font>
      <sz val="11"/>
      <color theme="1"/>
      <name val="Calibri"/>
      <family val="2"/>
      <scheme val="minor"/>
    </font>
    <font>
      <b/>
      <sz val="11"/>
      <color theme="1"/>
      <name val="Arial"/>
      <family val="2"/>
    </font>
    <font>
      <sz val="11"/>
      <color theme="1"/>
      <name val="Arial"/>
      <family val="2"/>
    </font>
    <font>
      <sz val="11"/>
      <name val="Arial"/>
      <family val="2"/>
    </font>
    <font>
      <b/>
      <sz val="16"/>
      <color theme="1"/>
      <name val="Arial"/>
      <family val="2"/>
    </font>
    <font>
      <b/>
      <sz val="20"/>
      <name val="Arial"/>
      <family val="2"/>
    </font>
    <font>
      <sz val="10"/>
      <name val="Arial"/>
      <family val="2"/>
    </font>
    <font>
      <sz val="12"/>
      <color theme="1"/>
      <name val="Arial"/>
      <family val="2"/>
    </font>
    <font>
      <sz val="12"/>
      <color theme="1"/>
      <name val="Calibri"/>
      <family val="2"/>
      <scheme val="minor"/>
    </font>
    <font>
      <sz val="12"/>
      <color rgb="FF000000"/>
      <name val="Arial"/>
      <family val="2"/>
    </font>
    <font>
      <sz val="10"/>
      <color theme="1"/>
      <name val="Arial"/>
      <family val="2"/>
    </font>
    <font>
      <sz val="10"/>
      <color theme="1"/>
      <name val="Calibri"/>
      <family val="2"/>
      <scheme val="minor"/>
    </font>
    <font>
      <sz val="10"/>
      <color rgb="FF000000"/>
      <name val="Arial"/>
      <family val="2"/>
    </font>
    <font>
      <b/>
      <sz val="22"/>
      <name val="Arial"/>
      <family val="2"/>
    </font>
    <font>
      <sz val="20"/>
      <name val="Arial"/>
      <family val="2"/>
    </font>
    <font>
      <sz val="17"/>
      <name val="Arial"/>
      <family val="2"/>
    </font>
    <font>
      <sz val="12.5"/>
      <color rgb="FF000000"/>
      <name val="Arial"/>
      <family val="2"/>
    </font>
    <font>
      <b/>
      <sz val="12"/>
      <name val="Calibri"/>
      <family val="2"/>
      <scheme val="minor"/>
    </font>
    <font>
      <sz val="18"/>
      <color rgb="FF000000"/>
      <name val="Arial"/>
      <family val="2"/>
    </font>
    <font>
      <b/>
      <sz val="17"/>
      <name val="Arial"/>
      <family val="2"/>
    </font>
    <font>
      <sz val="17"/>
      <color rgb="FFFF0000"/>
      <name val="Arial"/>
      <family val="2"/>
    </font>
    <font>
      <sz val="14"/>
      <color rgb="FF000000"/>
      <name val="Arial"/>
      <family val="2"/>
    </font>
    <font>
      <sz val="14"/>
      <color theme="1"/>
      <name val="Arial"/>
      <family val="2"/>
    </font>
    <font>
      <b/>
      <sz val="12"/>
      <color theme="1"/>
      <name val="Arial"/>
      <family val="2"/>
    </font>
    <font>
      <b/>
      <sz val="14"/>
      <color theme="1"/>
      <name val="Calibri"/>
      <family val="2"/>
      <scheme val="minor"/>
    </font>
    <font>
      <i/>
      <sz val="20"/>
      <name val="Arial"/>
      <family val="2"/>
    </font>
    <font>
      <b/>
      <sz val="18"/>
      <color theme="1"/>
      <name val="Arial"/>
      <family val="2"/>
    </font>
    <font>
      <sz val="16"/>
      <color rgb="FF000000"/>
      <name val="Arial"/>
      <family val="2"/>
    </font>
    <font>
      <b/>
      <sz val="16"/>
      <color rgb="FF000000"/>
      <name val="Arial"/>
      <family val="2"/>
    </font>
    <font>
      <sz val="16"/>
      <color theme="1"/>
      <name val="Arial"/>
      <family val="2"/>
    </font>
    <font>
      <sz val="16"/>
      <name val="Arial"/>
      <family val="2"/>
    </font>
    <font>
      <b/>
      <sz val="18"/>
      <name val="Arial"/>
      <family val="2"/>
    </font>
    <font>
      <i/>
      <sz val="11"/>
      <color theme="1"/>
      <name val="Calibri"/>
      <family val="2"/>
      <scheme val="minor"/>
    </font>
    <font>
      <b/>
      <i/>
      <sz val="16"/>
      <color theme="1"/>
      <name val="Arial"/>
      <family val="2"/>
    </font>
    <font>
      <sz val="16"/>
      <color theme="1"/>
      <name val="Calibri"/>
      <family val="2"/>
      <scheme val="minor"/>
    </font>
    <font>
      <sz val="14"/>
      <name val="Arial"/>
      <family val="2"/>
    </font>
    <font>
      <sz val="26"/>
      <color theme="1"/>
      <name val="Calibri"/>
      <family val="2"/>
      <scheme val="minor"/>
    </font>
    <font>
      <b/>
      <sz val="20"/>
      <color theme="1"/>
      <name val="Arial"/>
      <family val="2"/>
    </font>
    <font>
      <b/>
      <sz val="26"/>
      <color theme="1"/>
      <name val="Arial"/>
      <family val="2"/>
    </font>
    <font>
      <i/>
      <sz val="18"/>
      <color theme="1"/>
      <name val="Calibri"/>
      <family val="2"/>
      <scheme val="minor"/>
    </font>
    <font>
      <sz val="17"/>
      <color theme="1"/>
      <name val="Arial"/>
      <family val="2"/>
    </font>
    <font>
      <sz val="8"/>
      <name val="Calibri"/>
      <family val="2"/>
      <scheme val="minor"/>
    </font>
    <font>
      <b/>
      <sz val="24"/>
      <color theme="1"/>
      <name val="Arial"/>
      <family val="2"/>
    </font>
    <font>
      <b/>
      <sz val="28"/>
      <name val="Arial"/>
      <family val="2"/>
    </font>
    <font>
      <sz val="26"/>
      <color theme="1"/>
      <name val="Arial"/>
      <family val="2"/>
    </font>
    <font>
      <sz val="20"/>
      <color theme="1"/>
      <name val="Arial"/>
      <family val="2"/>
    </font>
    <font>
      <sz val="10"/>
      <name val="Times New Roman"/>
      <family val="1"/>
    </font>
    <font>
      <sz val="6"/>
      <name val="Times New Roman"/>
      <family val="1"/>
    </font>
    <font>
      <sz val="9"/>
      <name val="Times New Roman"/>
      <family val="1"/>
    </font>
    <font>
      <sz val="10"/>
      <color theme="1"/>
      <name val="Times New Roman"/>
      <family val="1"/>
    </font>
    <font>
      <sz val="12"/>
      <name val="Arial"/>
      <family val="2"/>
    </font>
  </fonts>
  <fills count="15">
    <fill>
      <patternFill patternType="none"/>
    </fill>
    <fill>
      <patternFill patternType="gray125"/>
    </fill>
    <fill>
      <patternFill patternType="solid">
        <fgColor theme="0" tint="-4.9989318521683403E-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FFC000"/>
        <bgColor indexed="64"/>
      </patternFill>
    </fill>
    <fill>
      <patternFill patternType="solid">
        <fgColor rgb="FF00B050"/>
        <bgColor indexed="64"/>
      </patternFill>
    </fill>
    <fill>
      <patternFill patternType="solid">
        <fgColor rgb="FFFD5561"/>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rgb="FFC198E0"/>
        <bgColor indexed="64"/>
      </patternFill>
    </fill>
    <fill>
      <patternFill patternType="solid">
        <fgColor theme="0"/>
        <bgColor indexed="64"/>
      </patternFill>
    </fill>
    <fill>
      <patternFill patternType="solid">
        <fgColor rgb="FFFFFF00"/>
        <bgColor indexed="64"/>
      </patternFill>
    </fill>
    <fill>
      <patternFill patternType="solid">
        <fgColor rgb="FF0070C0"/>
        <bgColor indexed="64"/>
      </patternFill>
    </fill>
    <fill>
      <patternFill patternType="solid">
        <fgColor rgb="FF92D05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s>
  <cellStyleXfs count="2">
    <xf numFmtId="0" fontId="0" fillId="0" borderId="0"/>
    <xf numFmtId="0" fontId="6" fillId="0" borderId="0"/>
  </cellStyleXfs>
  <cellXfs count="144">
    <xf numFmtId="0" fontId="0" fillId="0" borderId="0" xfId="0"/>
    <xf numFmtId="0" fontId="2" fillId="0" borderId="0" xfId="0" applyFont="1"/>
    <xf numFmtId="0" fontId="1" fillId="0" borderId="0" xfId="0" applyFont="1" applyAlignment="1">
      <alignment vertical="center"/>
    </xf>
    <xf numFmtId="0" fontId="1"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center" vertical="center"/>
    </xf>
    <xf numFmtId="0" fontId="1" fillId="0" borderId="1" xfId="0" applyFont="1" applyBorder="1" applyAlignment="1">
      <alignment horizontal="center" vertical="center"/>
    </xf>
    <xf numFmtId="0" fontId="0" fillId="0" borderId="0" xfId="0" applyAlignment="1">
      <alignment horizontal="center"/>
    </xf>
    <xf numFmtId="0" fontId="8" fillId="0" borderId="0" xfId="0" applyFont="1"/>
    <xf numFmtId="0" fontId="8" fillId="0" borderId="0" xfId="0" applyFont="1" applyAlignment="1">
      <alignment horizontal="center"/>
    </xf>
    <xf numFmtId="0" fontId="9" fillId="0" borderId="1" xfId="0" applyFont="1" applyBorder="1" applyAlignment="1">
      <alignment horizontal="center" vertical="center"/>
    </xf>
    <xf numFmtId="2" fontId="9" fillId="0" borderId="1" xfId="0" applyNumberFormat="1" applyFont="1" applyBorder="1" applyAlignment="1">
      <alignment horizontal="center" vertical="center"/>
    </xf>
    <xf numFmtId="0" fontId="10" fillId="0" borderId="0" xfId="0" applyFont="1"/>
    <xf numFmtId="0" fontId="11" fillId="0" borderId="0" xfId="0" applyFont="1" applyAlignment="1">
      <alignment horizontal="center"/>
    </xf>
    <xf numFmtId="0" fontId="0" fillId="0" borderId="0" xfId="0" applyAlignment="1">
      <alignment vertical="center" wrapText="1"/>
    </xf>
    <xf numFmtId="0" fontId="12" fillId="0" borderId="0" xfId="0" applyFont="1" applyAlignment="1">
      <alignment vertical="center" wrapText="1"/>
    </xf>
    <xf numFmtId="0" fontId="0" fillId="5" borderId="1" xfId="0" applyFill="1" applyBorder="1" applyAlignment="1">
      <alignment horizontal="left"/>
    </xf>
    <xf numFmtId="0" fontId="7" fillId="0" borderId="0" xfId="0" applyFont="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1" xfId="0" applyFont="1" applyBorder="1" applyAlignment="1">
      <alignment horizontal="center" vertical="center"/>
    </xf>
    <xf numFmtId="2" fontId="22" fillId="0" borderId="1" xfId="0" applyNumberFormat="1" applyFont="1" applyBorder="1" applyAlignment="1">
      <alignment horizontal="center" vertical="center"/>
    </xf>
    <xf numFmtId="0" fontId="22" fillId="0" borderId="1" xfId="0" applyFont="1" applyBorder="1" applyAlignment="1">
      <alignment horizontal="center" vertical="center" wrapText="1"/>
    </xf>
    <xf numFmtId="0" fontId="0" fillId="6" borderId="1" xfId="0" applyFill="1" applyBorder="1" applyAlignment="1">
      <alignment horizontal="left"/>
    </xf>
    <xf numFmtId="0" fontId="5" fillId="0" borderId="0" xfId="0" applyFont="1" applyAlignment="1">
      <alignment horizontal="center" vertical="center"/>
    </xf>
    <xf numFmtId="0" fontId="27" fillId="0" borderId="1" xfId="0" applyFont="1" applyBorder="1" applyAlignment="1">
      <alignment horizontal="center" vertical="center"/>
    </xf>
    <xf numFmtId="0" fontId="28" fillId="0" borderId="1" xfId="0" applyFont="1" applyBorder="1" applyAlignment="1">
      <alignment horizontal="center" vertical="center"/>
    </xf>
    <xf numFmtId="2" fontId="28" fillId="0" borderId="1" xfId="0" applyNumberFormat="1" applyFont="1" applyBorder="1" applyAlignment="1">
      <alignment horizontal="center" vertical="center"/>
    </xf>
    <xf numFmtId="0" fontId="29" fillId="0" borderId="0" xfId="0" applyFont="1"/>
    <xf numFmtId="0" fontId="27" fillId="0" borderId="1" xfId="0" applyFont="1" applyBorder="1" applyAlignment="1">
      <alignment horizontal="center" vertical="center" wrapText="1"/>
    </xf>
    <xf numFmtId="0" fontId="32" fillId="0" borderId="0" xfId="0" applyFont="1"/>
    <xf numFmtId="0" fontId="3" fillId="2" borderId="1" xfId="0" applyFont="1" applyFill="1" applyBorder="1" applyAlignment="1">
      <alignment horizontal="center" vertical="center" wrapText="1"/>
    </xf>
    <xf numFmtId="0" fontId="29" fillId="0" borderId="1" xfId="0" applyFont="1" applyBorder="1"/>
    <xf numFmtId="0" fontId="30" fillId="0" borderId="1" xfId="0" applyFont="1" applyBorder="1" applyAlignment="1">
      <alignment vertical="center"/>
    </xf>
    <xf numFmtId="0" fontId="27" fillId="0" borderId="1" xfId="0" applyFont="1" applyBorder="1" applyAlignment="1">
      <alignment vertical="center"/>
    </xf>
    <xf numFmtId="0" fontId="30" fillId="2" borderId="1" xfId="0" applyFont="1" applyFill="1" applyBorder="1" applyAlignment="1">
      <alignment horizontal="center" vertical="center" wrapText="1"/>
    </xf>
    <xf numFmtId="0" fontId="4" fillId="0" borderId="0" xfId="0" applyFont="1" applyAlignment="1">
      <alignment vertical="center" wrapText="1"/>
    </xf>
    <xf numFmtId="0" fontId="34" fillId="0" borderId="0" xfId="0" applyFont="1"/>
    <xf numFmtId="0" fontId="26" fillId="0" borderId="0" xfId="0" applyFont="1" applyAlignment="1">
      <alignment horizontal="center" vertical="center" wrapText="1"/>
    </xf>
    <xf numFmtId="2" fontId="26" fillId="0" borderId="0" xfId="0" applyNumberFormat="1" applyFont="1" applyAlignment="1">
      <alignment horizontal="center" vertical="center" wrapText="1"/>
    </xf>
    <xf numFmtId="0" fontId="7" fillId="0" borderId="0" xfId="0" applyFont="1" applyAlignment="1">
      <alignment horizontal="center" vertical="center"/>
    </xf>
    <xf numFmtId="164" fontId="7" fillId="0" borderId="0" xfId="0" applyNumberFormat="1" applyFont="1" applyAlignment="1">
      <alignment horizontal="center" vertical="center"/>
    </xf>
    <xf numFmtId="0" fontId="36" fillId="5" borderId="1" xfId="0" applyFont="1" applyFill="1" applyBorder="1" applyAlignment="1">
      <alignment horizontal="left" vertical="center"/>
    </xf>
    <xf numFmtId="0" fontId="36" fillId="6" borderId="1" xfId="0" applyFont="1" applyFill="1" applyBorder="1" applyAlignment="1">
      <alignment horizontal="left" vertical="center"/>
    </xf>
    <xf numFmtId="0" fontId="36" fillId="7" borderId="1" xfId="0" applyFont="1" applyFill="1" applyBorder="1" applyAlignment="1">
      <alignment horizontal="left" vertical="center"/>
    </xf>
    <xf numFmtId="0" fontId="36" fillId="8" borderId="1" xfId="0" applyFont="1" applyFill="1" applyBorder="1" applyAlignment="1">
      <alignment horizontal="left" vertical="center"/>
    </xf>
    <xf numFmtId="0" fontId="35" fillId="0" borderId="0" xfId="0" applyFont="1" applyAlignment="1">
      <alignment horizontal="center" vertical="center"/>
    </xf>
    <xf numFmtId="2" fontId="35" fillId="0" borderId="0" xfId="0" applyNumberFormat="1" applyFont="1" applyAlignment="1">
      <alignment horizontal="center" vertical="center"/>
    </xf>
    <xf numFmtId="0" fontId="36" fillId="0" borderId="0" xfId="0" applyFont="1" applyAlignment="1">
      <alignment horizontal="left" vertical="center"/>
    </xf>
    <xf numFmtId="2" fontId="37" fillId="0" borderId="1" xfId="0" applyNumberFormat="1" applyFont="1" applyBorder="1" applyAlignment="1">
      <alignment horizontal="center" vertical="center" wrapText="1"/>
    </xf>
    <xf numFmtId="0" fontId="39" fillId="0" borderId="0" xfId="0" applyFont="1" applyAlignment="1">
      <alignment horizontal="left"/>
    </xf>
    <xf numFmtId="0" fontId="30" fillId="0" borderId="0" xfId="0" applyFont="1"/>
    <xf numFmtId="0" fontId="29" fillId="0" borderId="1" xfId="0" applyFont="1" applyBorder="1" applyAlignment="1">
      <alignment horizontal="center" vertical="center" wrapText="1"/>
    </xf>
    <xf numFmtId="0" fontId="30" fillId="0" borderId="1" xfId="0" applyFont="1" applyBorder="1" applyAlignment="1">
      <alignment vertical="center" wrapText="1"/>
    </xf>
    <xf numFmtId="0" fontId="29" fillId="0" borderId="1" xfId="0" applyFont="1" applyBorder="1" applyAlignment="1">
      <alignment vertical="center"/>
    </xf>
    <xf numFmtId="0" fontId="37" fillId="0" borderId="1" xfId="0" applyFont="1" applyBorder="1" applyAlignment="1">
      <alignment horizontal="center" vertical="center" wrapText="1"/>
    </xf>
    <xf numFmtId="0" fontId="36" fillId="10" borderId="1" xfId="0" applyFont="1" applyFill="1" applyBorder="1" applyAlignment="1">
      <alignment horizontal="left" vertical="center" wrapText="1"/>
    </xf>
    <xf numFmtId="0" fontId="9" fillId="0" borderId="0" xfId="0" applyFont="1" applyAlignment="1">
      <alignment horizontal="center" vertical="center"/>
    </xf>
    <xf numFmtId="0" fontId="7" fillId="0" borderId="0" xfId="0" applyFont="1" applyAlignment="1">
      <alignment vertical="center" wrapText="1"/>
    </xf>
    <xf numFmtId="0" fontId="17" fillId="0" borderId="0" xfId="0" applyFont="1" applyAlignment="1">
      <alignment vertical="center" wrapText="1"/>
    </xf>
    <xf numFmtId="2" fontId="7" fillId="0" borderId="0" xfId="0" applyNumberFormat="1" applyFont="1" applyAlignment="1">
      <alignment vertical="center"/>
    </xf>
    <xf numFmtId="2" fontId="29" fillId="0" borderId="1" xfId="0" applyNumberFormat="1" applyFont="1" applyBorder="1" applyAlignment="1">
      <alignment horizontal="center" vertical="center"/>
    </xf>
    <xf numFmtId="0" fontId="14" fillId="0" borderId="1" xfId="0" applyFont="1" applyBorder="1" applyAlignment="1">
      <alignment horizontal="center" vertical="center"/>
    </xf>
    <xf numFmtId="2" fontId="14" fillId="0" borderId="1" xfId="0" applyNumberFormat="1" applyFont="1" applyBorder="1" applyAlignment="1">
      <alignment horizontal="center" vertical="center"/>
    </xf>
    <xf numFmtId="0" fontId="45" fillId="0" borderId="0" xfId="0" applyFont="1" applyAlignment="1">
      <alignment horizontal="center" vertical="center" wrapText="1"/>
    </xf>
    <xf numFmtId="0" fontId="46" fillId="0" borderId="0" xfId="1" applyFont="1" applyAlignment="1">
      <alignment horizontal="center" vertical="top" wrapText="1"/>
    </xf>
    <xf numFmtId="0" fontId="46" fillId="0" borderId="0" xfId="1" applyFont="1"/>
    <xf numFmtId="0" fontId="47" fillId="11" borderId="0" xfId="1" applyFont="1" applyFill="1" applyAlignment="1">
      <alignment horizontal="center" vertical="top" wrapText="1"/>
    </xf>
    <xf numFmtId="0" fontId="48" fillId="11" borderId="0" xfId="1" applyFont="1" applyFill="1" applyAlignment="1">
      <alignment horizontal="center" vertical="center" wrapText="1"/>
    </xf>
    <xf numFmtId="0" fontId="49" fillId="0" borderId="0" xfId="0" applyFont="1" applyAlignment="1">
      <alignment vertical="center" wrapText="1"/>
    </xf>
    <xf numFmtId="2" fontId="2" fillId="0" borderId="1" xfId="0" applyNumberFormat="1" applyFont="1" applyBorder="1" applyAlignment="1">
      <alignment horizontal="center" vertical="center"/>
    </xf>
    <xf numFmtId="0" fontId="10" fillId="0" borderId="1" xfId="0" applyFont="1" applyBorder="1" applyAlignment="1">
      <alignment horizontal="center" vertical="center" wrapText="1"/>
    </xf>
    <xf numFmtId="0" fontId="9" fillId="0" borderId="1" xfId="0" applyFont="1" applyBorder="1" applyAlignment="1">
      <alignment horizontal="center" vertical="center" wrapText="1"/>
    </xf>
    <xf numFmtId="0" fontId="0" fillId="12" borderId="1" xfId="0" applyFill="1" applyBorder="1" applyAlignment="1">
      <alignment horizontal="left"/>
    </xf>
    <xf numFmtId="0" fontId="0" fillId="14" borderId="1" xfId="0" applyFill="1" applyBorder="1"/>
    <xf numFmtId="0" fontId="0" fillId="13" borderId="1" xfId="0" applyFill="1" applyBorder="1" applyAlignment="1">
      <alignment horizontal="left"/>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15" fillId="12" borderId="1"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5" fillId="13" borderId="1" xfId="0" applyFont="1" applyFill="1" applyBorder="1" applyAlignment="1">
      <alignment horizontal="center" vertical="center" wrapText="1"/>
    </xf>
    <xf numFmtId="0" fontId="30" fillId="14" borderId="1" xfId="0" applyFont="1" applyFill="1" applyBorder="1" applyAlignment="1">
      <alignment horizontal="center" vertical="center" wrapText="1"/>
    </xf>
    <xf numFmtId="0" fontId="4" fillId="0" borderId="0" xfId="0" applyFont="1" applyAlignment="1">
      <alignment horizontal="right" vertical="center"/>
    </xf>
    <xf numFmtId="0" fontId="5" fillId="0" borderId="0" xfId="0" applyFont="1" applyAlignment="1">
      <alignment horizontal="center" vertical="center"/>
    </xf>
    <xf numFmtId="0" fontId="13" fillId="0" borderId="0" xfId="0" applyFont="1" applyAlignment="1">
      <alignment horizontal="center" vertical="center"/>
    </xf>
    <xf numFmtId="0" fontId="14" fillId="0" borderId="0" xfId="0" applyFont="1" applyAlignment="1">
      <alignment horizontal="center" vertical="center" wrapText="1"/>
    </xf>
    <xf numFmtId="0" fontId="14" fillId="0" borderId="0" xfId="0" applyFont="1" applyAlignment="1">
      <alignment horizontal="center" vertical="center"/>
    </xf>
    <xf numFmtId="0" fontId="25" fillId="0" borderId="0" xfId="0" applyFont="1" applyAlignment="1">
      <alignment horizontal="center" vertical="center"/>
    </xf>
    <xf numFmtId="0" fontId="2" fillId="2"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40" fillId="13" borderId="1" xfId="0" applyFont="1" applyFill="1" applyBorder="1" applyAlignment="1">
      <alignment horizontal="center" vertical="center" wrapText="1"/>
    </xf>
    <xf numFmtId="0" fontId="15" fillId="14" borderId="1" xfId="0" applyFont="1" applyFill="1" applyBorder="1" applyAlignment="1">
      <alignment horizontal="center" vertical="center" wrapText="1"/>
    </xf>
    <xf numFmtId="0" fontId="40" fillId="5" borderId="1" xfId="0" applyFont="1" applyFill="1" applyBorder="1" applyAlignment="1">
      <alignment horizontal="center" vertical="center" wrapText="1"/>
    </xf>
    <xf numFmtId="0" fontId="26" fillId="3" borderId="7" xfId="0" applyFont="1" applyFill="1" applyBorder="1" applyAlignment="1">
      <alignment horizontal="center" vertical="center" wrapText="1"/>
    </xf>
    <xf numFmtId="0" fontId="26" fillId="3" borderId="4" xfId="0" applyFont="1" applyFill="1" applyBorder="1" applyAlignment="1">
      <alignment horizontal="center" vertical="center" wrapText="1"/>
    </xf>
    <xf numFmtId="0" fontId="26" fillId="3" borderId="6" xfId="0" applyFont="1" applyFill="1" applyBorder="1" applyAlignment="1">
      <alignment horizontal="center" vertical="center" wrapText="1"/>
    </xf>
    <xf numFmtId="0" fontId="26" fillId="3" borderId="5" xfId="0" applyFont="1" applyFill="1" applyBorder="1" applyAlignment="1">
      <alignment horizontal="center" vertical="center" wrapText="1"/>
    </xf>
    <xf numFmtId="0" fontId="24" fillId="4" borderId="1" xfId="0" applyFont="1" applyFill="1" applyBorder="1" applyAlignment="1">
      <alignment horizontal="center" vertical="center" wrapText="1"/>
    </xf>
    <xf numFmtId="0" fontId="23" fillId="9" borderId="1" xfId="0" applyFont="1" applyFill="1" applyBorder="1" applyAlignment="1">
      <alignment horizontal="center" vertical="center"/>
    </xf>
    <xf numFmtId="0" fontId="16" fillId="0" borderId="1" xfId="0" applyFont="1" applyBorder="1" applyAlignment="1">
      <alignment horizontal="left" vertical="center" wrapText="1"/>
    </xf>
    <xf numFmtId="0" fontId="22" fillId="0" borderId="1" xfId="0" applyFont="1" applyBorder="1" applyAlignment="1">
      <alignment horizontal="left"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50" fillId="0" borderId="0" xfId="1" applyFont="1" applyAlignment="1">
      <alignment horizontal="left" vertical="center" wrapText="1"/>
    </xf>
    <xf numFmtId="0" fontId="50" fillId="11" borderId="0" xfId="1" applyFont="1" applyFill="1" applyAlignment="1">
      <alignment horizontal="left" vertical="center" wrapText="1"/>
    </xf>
    <xf numFmtId="0" fontId="20" fillId="12" borderId="1" xfId="0" applyFont="1" applyFill="1" applyBorder="1" applyAlignment="1">
      <alignment horizontal="center" vertical="center" wrapText="1"/>
    </xf>
    <xf numFmtId="0" fontId="29" fillId="2" borderId="8" xfId="0" applyFont="1" applyFill="1" applyBorder="1" applyAlignment="1">
      <alignment horizontal="center" vertical="center" wrapText="1"/>
    </xf>
    <xf numFmtId="0" fontId="29" fillId="2" borderId="9" xfId="0" applyFont="1" applyFill="1" applyBorder="1" applyAlignment="1">
      <alignment horizontal="center" vertical="center" wrapText="1"/>
    </xf>
    <xf numFmtId="0" fontId="30" fillId="2" borderId="8" xfId="0" applyFont="1" applyFill="1" applyBorder="1" applyAlignment="1">
      <alignment horizontal="center" vertical="center" wrapText="1"/>
    </xf>
    <xf numFmtId="0" fontId="30" fillId="2" borderId="11"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42" fillId="5" borderId="7" xfId="0" applyFont="1" applyFill="1" applyBorder="1" applyAlignment="1">
      <alignment horizontal="center" vertical="center" textRotation="90" wrapText="1"/>
    </xf>
    <xf numFmtId="0" fontId="42" fillId="5" borderId="12" xfId="0" applyFont="1" applyFill="1" applyBorder="1" applyAlignment="1">
      <alignment horizontal="center" vertical="center" textRotation="90" wrapText="1"/>
    </xf>
    <xf numFmtId="0" fontId="42" fillId="5" borderId="6" xfId="0" applyFont="1" applyFill="1" applyBorder="1" applyAlignment="1">
      <alignment horizontal="center" vertical="center" textRotation="90" wrapText="1"/>
    </xf>
    <xf numFmtId="0" fontId="42" fillId="6" borderId="8" xfId="0" applyFont="1" applyFill="1" applyBorder="1" applyAlignment="1">
      <alignment horizontal="center" vertical="center" textRotation="90" wrapText="1"/>
    </xf>
    <xf numFmtId="0" fontId="42" fillId="6" borderId="11" xfId="0" applyFont="1" applyFill="1" applyBorder="1" applyAlignment="1">
      <alignment horizontal="center" vertical="center" textRotation="90" wrapText="1"/>
    </xf>
    <xf numFmtId="0" fontId="42" fillId="6" borderId="9" xfId="0" applyFont="1" applyFill="1" applyBorder="1" applyAlignment="1">
      <alignment horizontal="center" vertical="center" textRotation="90" wrapText="1"/>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37" fillId="0" borderId="1" xfId="0" applyFont="1" applyBorder="1" applyAlignment="1">
      <alignment horizontal="center" vertical="center" wrapText="1"/>
    </xf>
    <xf numFmtId="0" fontId="42" fillId="13" borderId="1" xfId="0" applyFont="1" applyFill="1" applyBorder="1" applyAlignment="1">
      <alignment horizontal="center" vertical="center" textRotation="90" wrapText="1"/>
    </xf>
    <xf numFmtId="0" fontId="42" fillId="12" borderId="1" xfId="0" applyFont="1" applyFill="1" applyBorder="1" applyAlignment="1">
      <alignment horizontal="center" vertical="center" textRotation="90" wrapText="1"/>
    </xf>
    <xf numFmtId="0" fontId="42" fillId="14" borderId="8" xfId="0" applyFont="1" applyFill="1" applyBorder="1" applyAlignment="1">
      <alignment horizontal="center" vertical="center" textRotation="90" wrapText="1"/>
    </xf>
    <xf numFmtId="0" fontId="42" fillId="14" borderId="11" xfId="0" applyFont="1" applyFill="1" applyBorder="1" applyAlignment="1">
      <alignment horizontal="center" vertical="center" textRotation="90"/>
    </xf>
    <xf numFmtId="0" fontId="30" fillId="2" borderId="2" xfId="0" applyFont="1" applyFill="1" applyBorder="1" applyAlignment="1">
      <alignment horizontal="center" vertical="center" wrapText="1"/>
    </xf>
    <xf numFmtId="0" fontId="30" fillId="2" borderId="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4" fillId="0" borderId="1" xfId="0" applyFont="1" applyBorder="1" applyAlignment="1">
      <alignment horizontal="center" vertical="center"/>
    </xf>
    <xf numFmtId="0" fontId="38" fillId="9" borderId="1" xfId="0" applyFont="1" applyFill="1" applyBorder="1" applyAlignment="1">
      <alignment horizontal="center" vertical="center"/>
    </xf>
    <xf numFmtId="0" fontId="44" fillId="0" borderId="7" xfId="0" applyFont="1" applyBorder="1" applyAlignment="1">
      <alignment horizontal="left" vertical="top" wrapText="1"/>
    </xf>
    <xf numFmtId="0" fontId="44" fillId="0" borderId="13" xfId="0" applyFont="1" applyBorder="1" applyAlignment="1">
      <alignment horizontal="left" vertical="top"/>
    </xf>
    <xf numFmtId="0" fontId="44" fillId="0" borderId="4" xfId="0" applyFont="1" applyBorder="1" applyAlignment="1">
      <alignment horizontal="left" vertical="top"/>
    </xf>
    <xf numFmtId="0" fontId="44" fillId="0" borderId="12" xfId="0" applyFont="1" applyBorder="1" applyAlignment="1">
      <alignment horizontal="left" vertical="top"/>
    </xf>
    <xf numFmtId="0" fontId="44" fillId="0" borderId="0" xfId="0" applyFont="1" applyAlignment="1">
      <alignment horizontal="left" vertical="top"/>
    </xf>
    <xf numFmtId="0" fontId="44" fillId="0" borderId="10" xfId="0" applyFont="1" applyBorder="1" applyAlignment="1">
      <alignment horizontal="left" vertical="top"/>
    </xf>
    <xf numFmtId="0" fontId="43" fillId="0" borderId="0" xfId="0" applyFont="1" applyAlignment="1">
      <alignment horizontal="center" vertical="center"/>
    </xf>
    <xf numFmtId="0" fontId="31" fillId="0" borderId="0" xfId="0" applyFont="1" applyAlignment="1">
      <alignment horizontal="center" vertical="center"/>
    </xf>
    <xf numFmtId="0" fontId="33" fillId="0" borderId="0" xfId="0" applyFont="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C198E0"/>
      <color rgb="FFFD5561"/>
      <color rgb="FFFFFF99"/>
      <color rgb="FFFFA3A3"/>
      <color rgb="FFB4C6E7"/>
      <color rgb="FFC5C2C2"/>
      <color rgb="FFFDE9D9"/>
      <color rgb="FFFF1919"/>
      <color rgb="FFFF8989"/>
      <color rgb="FFDBB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1311088</xdr:colOff>
      <xdr:row>64</xdr:row>
      <xdr:rowOff>97286</xdr:rowOff>
    </xdr:from>
    <xdr:to>
      <xdr:col>3</xdr:col>
      <xdr:colOff>272041</xdr:colOff>
      <xdr:row>64</xdr:row>
      <xdr:rowOff>123265</xdr:rowOff>
    </xdr:to>
    <xdr:cxnSp macro="">
      <xdr:nvCxnSpPr>
        <xdr:cNvPr id="2" name="Conector recto de flecha 1">
          <a:extLst>
            <a:ext uri="{FF2B5EF4-FFF2-40B4-BE49-F238E27FC236}">
              <a16:creationId xmlns:a16="http://schemas.microsoft.com/office/drawing/2014/main" id="{B8BFEFBB-0AF2-4EE5-9771-778D4E5BACE1}"/>
            </a:ext>
          </a:extLst>
        </xdr:cNvPr>
        <xdr:cNvCxnSpPr/>
      </xdr:nvCxnSpPr>
      <xdr:spPr>
        <a:xfrm flipV="1">
          <a:off x="2073088" y="19315374"/>
          <a:ext cx="552188" cy="25979"/>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578505</xdr:colOff>
      <xdr:row>65</xdr:row>
      <xdr:rowOff>29508</xdr:rowOff>
    </xdr:from>
    <xdr:to>
      <xdr:col>5</xdr:col>
      <xdr:colOff>369794</xdr:colOff>
      <xdr:row>66</xdr:row>
      <xdr:rowOff>78441</xdr:rowOff>
    </xdr:to>
    <xdr:cxnSp macro="">
      <xdr:nvCxnSpPr>
        <xdr:cNvPr id="3" name="Conector recto de flecha 2">
          <a:extLst>
            <a:ext uri="{FF2B5EF4-FFF2-40B4-BE49-F238E27FC236}">
              <a16:creationId xmlns:a16="http://schemas.microsoft.com/office/drawing/2014/main" id="{D77884E8-3DB8-440F-9E4E-ACE7485230D4}"/>
            </a:ext>
          </a:extLst>
        </xdr:cNvPr>
        <xdr:cNvCxnSpPr/>
      </xdr:nvCxnSpPr>
      <xdr:spPr>
        <a:xfrm flipH="1" flipV="1">
          <a:off x="3671329" y="19684626"/>
          <a:ext cx="530877" cy="485962"/>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7D5B1-3B04-4A32-BF23-167A4D71E5C6}">
  <dimension ref="A1:AG67"/>
  <sheetViews>
    <sheetView topLeftCell="A39" zoomScale="55" zoomScaleNormal="55" workbookViewId="0">
      <selection activeCell="B4" sqref="B4:AC4"/>
    </sheetView>
  </sheetViews>
  <sheetFormatPr baseColWidth="10" defaultRowHeight="14.4" x14ac:dyDescent="0.3"/>
  <cols>
    <col min="2" max="2" width="22.44140625" customWidth="1"/>
    <col min="3" max="3" width="1.5546875" customWidth="1"/>
    <col min="4" max="7" width="16.109375" customWidth="1"/>
    <col min="8" max="8" width="1.5546875" customWidth="1"/>
    <col min="9" max="12" width="16.109375" customWidth="1"/>
    <col min="13" max="13" width="1.5546875" customWidth="1"/>
    <col min="14" max="17" width="16.109375" customWidth="1"/>
    <col min="18" max="18" width="1.5546875" customWidth="1"/>
    <col min="19" max="22" width="16.109375" customWidth="1"/>
    <col min="23" max="23" width="1.5546875" customWidth="1"/>
    <col min="24" max="27" width="16.109375" customWidth="1"/>
    <col min="28" max="28" width="1.5546875" customWidth="1"/>
    <col min="29" max="29" width="4.44140625" customWidth="1"/>
    <col min="30" max="30" width="11.44140625" customWidth="1"/>
    <col min="31" max="31" width="19" style="7" customWidth="1"/>
    <col min="32" max="32" width="7.44140625" customWidth="1"/>
    <col min="33" max="33" width="11.44140625" hidden="1" customWidth="1"/>
  </cols>
  <sheetData>
    <row r="1" spans="1:33" ht="18.899999999999999" customHeight="1" x14ac:dyDescent="0.3">
      <c r="A1" s="1"/>
      <c r="B1" s="86" t="s">
        <v>59</v>
      </c>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2"/>
      <c r="AE1" s="3"/>
      <c r="AF1" s="2"/>
    </row>
    <row r="2" spans="1:33" ht="29.4" customHeight="1" x14ac:dyDescent="0.3">
      <c r="A2" s="1"/>
      <c r="B2" s="87" t="s">
        <v>60</v>
      </c>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2"/>
      <c r="AE2" s="3"/>
      <c r="AF2" s="2"/>
    </row>
    <row r="3" spans="1:33" ht="35.4" customHeight="1" x14ac:dyDescent="0.3">
      <c r="A3" s="1"/>
      <c r="B3" s="88" t="s">
        <v>189</v>
      </c>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4"/>
      <c r="AE3" s="5"/>
      <c r="AF3" s="4"/>
    </row>
    <row r="4" spans="1:33" ht="60.75" customHeight="1" x14ac:dyDescent="0.3">
      <c r="A4" s="1"/>
      <c r="B4" s="89" t="s">
        <v>186</v>
      </c>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4"/>
      <c r="AE4" s="5"/>
      <c r="AF4" s="4"/>
    </row>
    <row r="5" spans="1:33" ht="30.9" customHeight="1" x14ac:dyDescent="0.3">
      <c r="A5" s="1"/>
      <c r="B5" s="91"/>
      <c r="C5" s="91"/>
      <c r="D5" s="91"/>
      <c r="E5" s="91"/>
      <c r="F5" s="91"/>
      <c r="G5" s="91"/>
      <c r="H5" s="91"/>
      <c r="I5" s="91"/>
      <c r="J5" s="91"/>
      <c r="K5" s="91"/>
      <c r="L5" s="91"/>
      <c r="M5" s="91"/>
      <c r="N5" s="91"/>
      <c r="O5" s="91"/>
      <c r="P5" s="91"/>
      <c r="Q5" s="91"/>
      <c r="R5" s="91"/>
      <c r="S5" s="91"/>
      <c r="T5" s="91"/>
      <c r="U5" s="91"/>
      <c r="V5" s="91"/>
      <c r="W5" s="91"/>
      <c r="X5" s="91"/>
      <c r="Y5" s="91"/>
      <c r="Z5" s="91"/>
      <c r="AA5" s="91"/>
      <c r="AB5" s="91"/>
      <c r="AC5" s="91"/>
      <c r="AD5" s="4"/>
      <c r="AE5" s="5"/>
      <c r="AF5" s="4"/>
    </row>
    <row r="6" spans="1:33" ht="31.5" customHeight="1" x14ac:dyDescent="0.3">
      <c r="A6" s="1"/>
      <c r="B6" s="6" t="s">
        <v>2</v>
      </c>
      <c r="C6" s="3"/>
      <c r="D6" s="1"/>
      <c r="E6" s="1"/>
      <c r="F6" s="1"/>
      <c r="G6" s="1"/>
      <c r="H6" s="1"/>
      <c r="I6" s="1"/>
      <c r="J6" s="1"/>
      <c r="K6" s="1"/>
      <c r="L6" s="1"/>
      <c r="M6" s="1"/>
      <c r="N6" s="1"/>
      <c r="O6" s="1"/>
      <c r="P6" s="1"/>
      <c r="Q6" s="1"/>
      <c r="R6" s="1"/>
      <c r="S6" s="1"/>
      <c r="T6" s="1"/>
      <c r="U6" s="1"/>
      <c r="V6" s="1"/>
      <c r="W6" s="1"/>
      <c r="X6" s="1"/>
      <c r="Y6" s="1"/>
      <c r="Z6" s="1"/>
      <c r="AA6" s="1"/>
      <c r="AB6" s="1"/>
      <c r="AC6" s="1"/>
      <c r="AD6" s="1"/>
    </row>
    <row r="7" spans="1:33" s="7" customFormat="1" ht="24.75" customHeight="1" x14ac:dyDescent="0.35">
      <c r="A7"/>
      <c r="B7" s="92" t="s">
        <v>3</v>
      </c>
      <c r="C7" s="18"/>
      <c r="D7" s="32" t="s">
        <v>133</v>
      </c>
      <c r="E7" s="32"/>
      <c r="F7" s="79" t="s">
        <v>54</v>
      </c>
      <c r="G7" s="80"/>
      <c r="H7" s="54"/>
      <c r="I7" s="32" t="s">
        <v>134</v>
      </c>
      <c r="J7" s="32"/>
      <c r="K7" s="79" t="s">
        <v>54</v>
      </c>
      <c r="L7" s="80"/>
      <c r="M7" s="54"/>
      <c r="N7" s="32" t="s">
        <v>135</v>
      </c>
      <c r="O7" s="32"/>
      <c r="P7" s="79" t="s">
        <v>54</v>
      </c>
      <c r="Q7" s="80"/>
      <c r="R7" s="54"/>
      <c r="S7" s="32" t="s">
        <v>136</v>
      </c>
      <c r="T7" s="32"/>
      <c r="U7" s="79" t="s">
        <v>54</v>
      </c>
      <c r="V7" s="80"/>
      <c r="W7" s="54"/>
      <c r="X7" s="32" t="s">
        <v>137</v>
      </c>
      <c r="Y7" s="32"/>
      <c r="Z7" s="79" t="s">
        <v>54</v>
      </c>
      <c r="AA7" s="80"/>
      <c r="AB7" s="54"/>
      <c r="AC7"/>
      <c r="AD7" s="8"/>
      <c r="AE7" s="9"/>
      <c r="AF7"/>
    </row>
    <row r="8" spans="1:33" ht="24.75" customHeight="1" x14ac:dyDescent="0.3">
      <c r="A8" s="1"/>
      <c r="B8" s="92"/>
      <c r="C8" s="18"/>
      <c r="D8" s="81" t="s">
        <v>17</v>
      </c>
      <c r="E8" s="81"/>
      <c r="F8" s="81"/>
      <c r="G8" s="81"/>
      <c r="H8" s="19"/>
      <c r="I8" s="82" t="s">
        <v>18</v>
      </c>
      <c r="J8" s="82"/>
      <c r="K8" s="82"/>
      <c r="L8" s="82"/>
      <c r="M8" s="19"/>
      <c r="N8" s="83" t="s">
        <v>19</v>
      </c>
      <c r="O8" s="83"/>
      <c r="P8" s="83"/>
      <c r="Q8" s="83"/>
      <c r="R8" s="20"/>
      <c r="S8" s="84" t="s">
        <v>20</v>
      </c>
      <c r="T8" s="84"/>
      <c r="U8" s="84"/>
      <c r="V8" s="84"/>
      <c r="W8" s="19"/>
      <c r="X8" s="85" t="s">
        <v>132</v>
      </c>
      <c r="Y8" s="85"/>
      <c r="Z8" s="85"/>
      <c r="AA8" s="85"/>
      <c r="AB8" s="19"/>
      <c r="AD8" s="10" t="s">
        <v>4</v>
      </c>
      <c r="AE8" s="10">
        <f>D11+I11+N11+S11+X11</f>
        <v>112</v>
      </c>
      <c r="AG8">
        <f>AE8/14</f>
        <v>8</v>
      </c>
    </row>
    <row r="9" spans="1:33" ht="24.75" customHeight="1" x14ac:dyDescent="0.3">
      <c r="A9" s="1"/>
      <c r="B9" s="92"/>
      <c r="C9" s="18"/>
      <c r="D9" s="81"/>
      <c r="E9" s="81"/>
      <c r="F9" s="81"/>
      <c r="G9" s="81"/>
      <c r="H9" s="19"/>
      <c r="I9" s="82"/>
      <c r="J9" s="82"/>
      <c r="K9" s="82"/>
      <c r="L9" s="82"/>
      <c r="M9" s="19"/>
      <c r="N9" s="83"/>
      <c r="O9" s="83"/>
      <c r="P9" s="83"/>
      <c r="Q9" s="83"/>
      <c r="R9" s="20"/>
      <c r="S9" s="84"/>
      <c r="T9" s="84"/>
      <c r="U9" s="84"/>
      <c r="V9" s="84"/>
      <c r="W9" s="19"/>
      <c r="X9" s="85"/>
      <c r="Y9" s="85"/>
      <c r="Z9" s="85"/>
      <c r="AA9" s="85"/>
      <c r="AB9" s="19"/>
      <c r="AD9" s="10" t="s">
        <v>5</v>
      </c>
      <c r="AE9" s="10">
        <f>E11+J11+O11+T11+Y11</f>
        <v>448</v>
      </c>
    </row>
    <row r="10" spans="1:33" ht="24.75" customHeight="1" x14ac:dyDescent="0.3">
      <c r="A10" s="1"/>
      <c r="B10" s="92"/>
      <c r="C10" s="18"/>
      <c r="D10" s="81"/>
      <c r="E10" s="81"/>
      <c r="F10" s="81"/>
      <c r="G10" s="81"/>
      <c r="H10" s="19"/>
      <c r="I10" s="82"/>
      <c r="J10" s="82"/>
      <c r="K10" s="82"/>
      <c r="L10" s="82"/>
      <c r="M10" s="19"/>
      <c r="N10" s="83"/>
      <c r="O10" s="83"/>
      <c r="P10" s="83"/>
      <c r="Q10" s="83"/>
      <c r="R10" s="20"/>
      <c r="S10" s="84"/>
      <c r="T10" s="84"/>
      <c r="U10" s="84"/>
      <c r="V10" s="84"/>
      <c r="W10" s="19"/>
      <c r="X10" s="85"/>
      <c r="Y10" s="85"/>
      <c r="Z10" s="85"/>
      <c r="AA10" s="85"/>
      <c r="AB10" s="19"/>
      <c r="AD10" s="10" t="s">
        <v>6</v>
      </c>
      <c r="AE10" s="11">
        <f>F11+K11+P11+U11+Z11</f>
        <v>35</v>
      </c>
    </row>
    <row r="11" spans="1:33" ht="24.75" customHeight="1" x14ac:dyDescent="0.3">
      <c r="A11" s="1"/>
      <c r="B11" s="92"/>
      <c r="C11" s="18"/>
      <c r="D11" s="23">
        <v>28</v>
      </c>
      <c r="E11" s="23">
        <v>84</v>
      </c>
      <c r="F11" s="24">
        <f>(D11+E11)*(0.0625)</f>
        <v>7</v>
      </c>
      <c r="G11" s="25" t="s">
        <v>90</v>
      </c>
      <c r="H11" s="17"/>
      <c r="I11" s="23">
        <v>28</v>
      </c>
      <c r="J11" s="23">
        <v>84</v>
      </c>
      <c r="K11" s="24">
        <f>(I11+J11)*(0.0625)</f>
        <v>7</v>
      </c>
      <c r="L11" s="25" t="s">
        <v>90</v>
      </c>
      <c r="M11" s="17"/>
      <c r="N11" s="23">
        <v>28</v>
      </c>
      <c r="O11" s="23">
        <v>84</v>
      </c>
      <c r="P11" s="24">
        <f>(N11+O11)*(0.0625)</f>
        <v>7</v>
      </c>
      <c r="Q11" s="25" t="s">
        <v>90</v>
      </c>
      <c r="R11" s="17"/>
      <c r="S11" s="23">
        <v>14</v>
      </c>
      <c r="T11" s="23">
        <v>98</v>
      </c>
      <c r="U11" s="24">
        <f>(S11+T11)*(0.0625)</f>
        <v>7</v>
      </c>
      <c r="V11" s="25" t="s">
        <v>90</v>
      </c>
      <c r="W11" s="17"/>
      <c r="X11" s="23">
        <v>14</v>
      </c>
      <c r="Y11" s="23">
        <v>98</v>
      </c>
      <c r="Z11" s="24">
        <f>(X11+Y11)*(0.0625)</f>
        <v>7</v>
      </c>
      <c r="AA11" s="25" t="s">
        <v>90</v>
      </c>
      <c r="AB11" s="17"/>
      <c r="AD11" s="8"/>
      <c r="AE11" s="9"/>
    </row>
    <row r="12" spans="1:33" ht="4.5" customHeight="1" x14ac:dyDescent="0.3">
      <c r="A12" s="1"/>
      <c r="B12" s="18"/>
      <c r="C12" s="18"/>
      <c r="D12" s="43"/>
      <c r="E12" s="43"/>
      <c r="F12" s="44"/>
      <c r="G12" s="17"/>
      <c r="H12" s="17"/>
      <c r="I12" s="43"/>
      <c r="J12" s="43"/>
      <c r="K12" s="44"/>
      <c r="L12" s="17"/>
      <c r="M12" s="17"/>
      <c r="N12" s="43"/>
      <c r="O12" s="43"/>
      <c r="P12" s="44"/>
      <c r="Q12" s="17"/>
      <c r="R12" s="17"/>
      <c r="S12" s="43"/>
      <c r="T12" s="43"/>
      <c r="U12" s="44"/>
      <c r="V12" s="17"/>
      <c r="W12" s="17"/>
      <c r="X12" s="43"/>
      <c r="Y12" s="43"/>
      <c r="Z12" s="44"/>
      <c r="AA12" s="17"/>
      <c r="AB12" s="17"/>
      <c r="AD12" s="8"/>
      <c r="AE12" s="9"/>
    </row>
    <row r="13" spans="1:33" ht="24.75" customHeight="1" x14ac:dyDescent="0.35">
      <c r="A13" s="1"/>
      <c r="B13" s="92" t="s">
        <v>7</v>
      </c>
      <c r="C13" s="18"/>
      <c r="D13" s="55" t="s">
        <v>141</v>
      </c>
      <c r="E13" s="55"/>
      <c r="F13" s="94" t="s">
        <v>54</v>
      </c>
      <c r="G13" s="95"/>
      <c r="H13" s="31"/>
      <c r="I13" s="55" t="s">
        <v>93</v>
      </c>
      <c r="J13" s="55"/>
      <c r="K13" s="94" t="s">
        <v>54</v>
      </c>
      <c r="L13" s="95"/>
      <c r="M13" s="31"/>
      <c r="N13" s="55" t="s">
        <v>140</v>
      </c>
      <c r="O13" s="55"/>
      <c r="P13" s="94" t="s">
        <v>54</v>
      </c>
      <c r="Q13" s="95"/>
      <c r="R13" s="31"/>
      <c r="S13" s="55" t="s">
        <v>139</v>
      </c>
      <c r="T13" s="55"/>
      <c r="U13" s="94" t="s">
        <v>54</v>
      </c>
      <c r="V13" s="95"/>
      <c r="W13" s="31"/>
      <c r="X13" s="55" t="s">
        <v>138</v>
      </c>
      <c r="Y13" s="55"/>
      <c r="Z13" s="94" t="s">
        <v>54</v>
      </c>
      <c r="AA13" s="95"/>
      <c r="AB13" s="31"/>
      <c r="AD13" s="8"/>
      <c r="AE13" s="9"/>
    </row>
    <row r="14" spans="1:33" ht="24.75" customHeight="1" x14ac:dyDescent="0.3">
      <c r="A14" s="1"/>
      <c r="B14" s="92"/>
      <c r="C14" s="18"/>
      <c r="D14" s="81" t="s">
        <v>21</v>
      </c>
      <c r="E14" s="81"/>
      <c r="F14" s="81"/>
      <c r="G14" s="81"/>
      <c r="H14" s="19"/>
      <c r="I14" s="82" t="s">
        <v>22</v>
      </c>
      <c r="J14" s="82"/>
      <c r="K14" s="82"/>
      <c r="L14" s="82"/>
      <c r="M14" s="19"/>
      <c r="N14" s="93" t="s">
        <v>23</v>
      </c>
      <c r="O14" s="93"/>
      <c r="P14" s="93"/>
      <c r="Q14" s="93"/>
      <c r="R14" s="19"/>
      <c r="S14" s="84" t="s">
        <v>28</v>
      </c>
      <c r="T14" s="84"/>
      <c r="U14" s="84"/>
      <c r="V14" s="84"/>
      <c r="W14" s="19"/>
      <c r="X14" s="85" t="s">
        <v>177</v>
      </c>
      <c r="Y14" s="85"/>
      <c r="Z14" s="85"/>
      <c r="AA14" s="85"/>
      <c r="AB14" s="19"/>
      <c r="AD14" s="10" t="s">
        <v>4</v>
      </c>
      <c r="AE14" s="10">
        <f>D17+I17+N17+S17+X17</f>
        <v>112</v>
      </c>
      <c r="AG14">
        <f>AE14/14</f>
        <v>8</v>
      </c>
    </row>
    <row r="15" spans="1:33" ht="24.75" customHeight="1" x14ac:dyDescent="0.3">
      <c r="A15" s="1"/>
      <c r="B15" s="92"/>
      <c r="C15" s="18"/>
      <c r="D15" s="81"/>
      <c r="E15" s="81"/>
      <c r="F15" s="81"/>
      <c r="G15" s="81"/>
      <c r="H15" s="19"/>
      <c r="I15" s="82"/>
      <c r="J15" s="82"/>
      <c r="K15" s="82"/>
      <c r="L15" s="82"/>
      <c r="M15" s="19"/>
      <c r="N15" s="93"/>
      <c r="O15" s="93"/>
      <c r="P15" s="93"/>
      <c r="Q15" s="93"/>
      <c r="R15" s="19"/>
      <c r="S15" s="84"/>
      <c r="T15" s="84"/>
      <c r="U15" s="84"/>
      <c r="V15" s="84"/>
      <c r="W15" s="19"/>
      <c r="X15" s="85"/>
      <c r="Y15" s="85"/>
      <c r="Z15" s="85"/>
      <c r="AA15" s="85"/>
      <c r="AB15" s="19"/>
      <c r="AD15" s="10" t="s">
        <v>5</v>
      </c>
      <c r="AE15" s="10">
        <f>E17+J17+O17+T17+Y17</f>
        <v>448</v>
      </c>
    </row>
    <row r="16" spans="1:33" ht="24.75" customHeight="1" x14ac:dyDescent="0.3">
      <c r="A16" s="1"/>
      <c r="B16" s="92"/>
      <c r="C16" s="18"/>
      <c r="D16" s="81"/>
      <c r="E16" s="81"/>
      <c r="F16" s="81"/>
      <c r="G16" s="81"/>
      <c r="H16" s="19"/>
      <c r="I16" s="82"/>
      <c r="J16" s="82"/>
      <c r="K16" s="82"/>
      <c r="L16" s="82"/>
      <c r="M16" s="19"/>
      <c r="N16" s="93"/>
      <c r="O16" s="93"/>
      <c r="P16" s="93"/>
      <c r="Q16" s="93"/>
      <c r="R16" s="19"/>
      <c r="S16" s="84"/>
      <c r="T16" s="84"/>
      <c r="U16" s="84"/>
      <c r="V16" s="84"/>
      <c r="W16" s="19"/>
      <c r="X16" s="85"/>
      <c r="Y16" s="85"/>
      <c r="Z16" s="85"/>
      <c r="AA16" s="85"/>
      <c r="AB16" s="19"/>
      <c r="AD16" s="10" t="s">
        <v>6</v>
      </c>
      <c r="AE16" s="11">
        <f>F17+K17+P17+U17+Z17</f>
        <v>35</v>
      </c>
    </row>
    <row r="17" spans="1:33" ht="24.75" customHeight="1" x14ac:dyDescent="0.3">
      <c r="A17" s="1"/>
      <c r="B17" s="92"/>
      <c r="C17" s="18"/>
      <c r="D17" s="23">
        <v>28</v>
      </c>
      <c r="E17" s="23">
        <v>84</v>
      </c>
      <c r="F17" s="24">
        <f>(D17+E17)*(0.0625)</f>
        <v>7</v>
      </c>
      <c r="G17" s="25" t="s">
        <v>90</v>
      </c>
      <c r="H17" s="17"/>
      <c r="I17" s="23">
        <v>28</v>
      </c>
      <c r="J17" s="23">
        <v>84</v>
      </c>
      <c r="K17" s="24">
        <f>(I17+J17)*(0.0625)</f>
        <v>7</v>
      </c>
      <c r="L17" s="25" t="s">
        <v>90</v>
      </c>
      <c r="M17" s="17"/>
      <c r="N17" s="23">
        <v>28</v>
      </c>
      <c r="O17" s="23">
        <v>84</v>
      </c>
      <c r="P17" s="24">
        <f>(N17+O17)*(0.0625)</f>
        <v>7</v>
      </c>
      <c r="Q17" s="25" t="s">
        <v>90</v>
      </c>
      <c r="R17" s="17"/>
      <c r="S17" s="23">
        <v>14</v>
      </c>
      <c r="T17" s="23">
        <v>98</v>
      </c>
      <c r="U17" s="24">
        <f>(S17+T17)*(0.0625)</f>
        <v>7</v>
      </c>
      <c r="V17" s="25" t="s">
        <v>90</v>
      </c>
      <c r="W17" s="17"/>
      <c r="X17" s="23">
        <v>14</v>
      </c>
      <c r="Y17" s="23">
        <v>98</v>
      </c>
      <c r="Z17" s="24">
        <f>(X17+Y17)*(0.0625)</f>
        <v>7</v>
      </c>
      <c r="AA17" s="25" t="s">
        <v>90</v>
      </c>
      <c r="AB17" s="17"/>
      <c r="AD17" s="8"/>
      <c r="AE17" s="9"/>
    </row>
    <row r="18" spans="1:33" ht="4.5" customHeight="1" x14ac:dyDescent="0.3">
      <c r="A18" s="1"/>
      <c r="B18" s="18"/>
      <c r="C18" s="18"/>
      <c r="D18" s="43"/>
      <c r="E18" s="43"/>
      <c r="F18" s="44"/>
      <c r="G18" s="17"/>
      <c r="H18" s="17"/>
      <c r="I18" s="43"/>
      <c r="J18" s="43"/>
      <c r="K18" s="44"/>
      <c r="L18" s="17"/>
      <c r="M18" s="17"/>
      <c r="N18" s="43"/>
      <c r="O18" s="43"/>
      <c r="P18" s="44"/>
      <c r="Q18" s="17"/>
      <c r="R18" s="17"/>
      <c r="S18" s="43"/>
      <c r="T18" s="43"/>
      <c r="U18" s="44"/>
      <c r="V18" s="17"/>
      <c r="W18" s="17"/>
      <c r="X18" s="43"/>
      <c r="Y18" s="43"/>
      <c r="Z18" s="44"/>
      <c r="AA18" s="17"/>
      <c r="AB18" s="17"/>
      <c r="AD18" s="8"/>
      <c r="AE18" s="9"/>
    </row>
    <row r="19" spans="1:33" ht="24.75" customHeight="1" x14ac:dyDescent="0.35">
      <c r="A19" s="1"/>
      <c r="B19" s="92" t="s">
        <v>8</v>
      </c>
      <c r="C19" s="18"/>
      <c r="D19" s="32" t="s">
        <v>142</v>
      </c>
      <c r="E19" s="32"/>
      <c r="F19" s="79" t="s">
        <v>54</v>
      </c>
      <c r="G19" s="80"/>
      <c r="H19" s="54"/>
      <c r="I19" s="32" t="s">
        <v>143</v>
      </c>
      <c r="J19" s="32"/>
      <c r="K19" s="79" t="s">
        <v>54</v>
      </c>
      <c r="L19" s="80"/>
      <c r="M19" s="54"/>
      <c r="N19" s="32" t="s">
        <v>144</v>
      </c>
      <c r="O19" s="32"/>
      <c r="P19" s="79" t="s">
        <v>54</v>
      </c>
      <c r="Q19" s="80"/>
      <c r="R19" s="54"/>
      <c r="S19" s="32" t="s">
        <v>145</v>
      </c>
      <c r="T19" s="32"/>
      <c r="U19" s="79" t="s">
        <v>54</v>
      </c>
      <c r="V19" s="80"/>
      <c r="W19" s="54"/>
      <c r="X19" s="32" t="s">
        <v>146</v>
      </c>
      <c r="Y19" s="32"/>
      <c r="Z19" s="79" t="s">
        <v>54</v>
      </c>
      <c r="AA19" s="80"/>
      <c r="AB19" s="54"/>
      <c r="AD19" s="8"/>
      <c r="AE19" s="9"/>
    </row>
    <row r="20" spans="1:33" ht="24.75" customHeight="1" x14ac:dyDescent="0.3">
      <c r="A20" s="1"/>
      <c r="B20" s="92"/>
      <c r="C20" s="18"/>
      <c r="D20" s="81" t="s">
        <v>25</v>
      </c>
      <c r="E20" s="81"/>
      <c r="F20" s="81"/>
      <c r="G20" s="81"/>
      <c r="H20" s="19"/>
      <c r="I20" s="82" t="s">
        <v>26</v>
      </c>
      <c r="J20" s="82"/>
      <c r="K20" s="82"/>
      <c r="L20" s="82"/>
      <c r="M20" s="19"/>
      <c r="N20" s="93" t="s">
        <v>27</v>
      </c>
      <c r="O20" s="93"/>
      <c r="P20" s="93"/>
      <c r="Q20" s="93"/>
      <c r="R20" s="19"/>
      <c r="S20" s="84" t="s">
        <v>24</v>
      </c>
      <c r="T20" s="84"/>
      <c r="U20" s="84"/>
      <c r="V20" s="84"/>
      <c r="W20" s="19"/>
      <c r="X20" s="84" t="s">
        <v>29</v>
      </c>
      <c r="Y20" s="84"/>
      <c r="Z20" s="84"/>
      <c r="AA20" s="84"/>
      <c r="AB20" s="19"/>
      <c r="AD20" s="10" t="s">
        <v>4</v>
      </c>
      <c r="AE20" s="10">
        <f>D23+I23+N23+S23+X23</f>
        <v>112</v>
      </c>
      <c r="AG20">
        <f>AE20/14</f>
        <v>8</v>
      </c>
    </row>
    <row r="21" spans="1:33" ht="24.75" customHeight="1" x14ac:dyDescent="0.3">
      <c r="A21" s="1"/>
      <c r="B21" s="92"/>
      <c r="C21" s="18"/>
      <c r="D21" s="81"/>
      <c r="E21" s="81"/>
      <c r="F21" s="81"/>
      <c r="G21" s="81"/>
      <c r="H21" s="19"/>
      <c r="I21" s="82"/>
      <c r="J21" s="82"/>
      <c r="K21" s="82"/>
      <c r="L21" s="82"/>
      <c r="M21" s="19"/>
      <c r="N21" s="93"/>
      <c r="O21" s="93"/>
      <c r="P21" s="93"/>
      <c r="Q21" s="93"/>
      <c r="R21" s="19"/>
      <c r="S21" s="84"/>
      <c r="T21" s="84"/>
      <c r="U21" s="84"/>
      <c r="V21" s="84"/>
      <c r="W21" s="19"/>
      <c r="X21" s="84"/>
      <c r="Y21" s="84"/>
      <c r="Z21" s="84"/>
      <c r="AA21" s="84"/>
      <c r="AB21" s="19"/>
      <c r="AD21" s="10" t="s">
        <v>5</v>
      </c>
      <c r="AE21" s="10">
        <f>E23+J23+O23+T23+Y23</f>
        <v>448</v>
      </c>
    </row>
    <row r="22" spans="1:33" ht="24.75" customHeight="1" x14ac:dyDescent="0.3">
      <c r="A22" s="1"/>
      <c r="B22" s="92"/>
      <c r="C22" s="18"/>
      <c r="D22" s="81"/>
      <c r="E22" s="81"/>
      <c r="F22" s="81"/>
      <c r="G22" s="81"/>
      <c r="H22" s="19"/>
      <c r="I22" s="82"/>
      <c r="J22" s="82"/>
      <c r="K22" s="82"/>
      <c r="L22" s="82"/>
      <c r="M22" s="19"/>
      <c r="N22" s="93"/>
      <c r="O22" s="93"/>
      <c r="P22" s="93"/>
      <c r="Q22" s="93"/>
      <c r="R22" s="19"/>
      <c r="S22" s="84"/>
      <c r="T22" s="84"/>
      <c r="U22" s="84"/>
      <c r="V22" s="84"/>
      <c r="W22" s="19"/>
      <c r="X22" s="84"/>
      <c r="Y22" s="84"/>
      <c r="Z22" s="84"/>
      <c r="AA22" s="84"/>
      <c r="AB22" s="19"/>
      <c r="AD22" s="10" t="s">
        <v>6</v>
      </c>
      <c r="AE22" s="11">
        <f>F23+K23+P23+U23+Z23</f>
        <v>35</v>
      </c>
    </row>
    <row r="23" spans="1:33" ht="24.75" customHeight="1" x14ac:dyDescent="0.3">
      <c r="A23" s="1"/>
      <c r="B23" s="92"/>
      <c r="C23" s="18"/>
      <c r="D23" s="23">
        <v>28</v>
      </c>
      <c r="E23" s="23">
        <v>84</v>
      </c>
      <c r="F23" s="24">
        <f>(D23+E23)*(0.0625)</f>
        <v>7</v>
      </c>
      <c r="G23" s="25" t="s">
        <v>90</v>
      </c>
      <c r="H23" s="17"/>
      <c r="I23" s="23">
        <v>28</v>
      </c>
      <c r="J23" s="23">
        <v>84</v>
      </c>
      <c r="K23" s="24">
        <f>(I23+J23)*(0.0625)</f>
        <v>7</v>
      </c>
      <c r="L23" s="25" t="s">
        <v>90</v>
      </c>
      <c r="M23" s="17"/>
      <c r="N23" s="23">
        <v>28</v>
      </c>
      <c r="O23" s="23">
        <v>84</v>
      </c>
      <c r="P23" s="24">
        <f>(N23+O23)*(0.0625)</f>
        <v>7</v>
      </c>
      <c r="Q23" s="25" t="s">
        <v>90</v>
      </c>
      <c r="R23" s="17"/>
      <c r="S23" s="23">
        <v>14</v>
      </c>
      <c r="T23" s="23">
        <v>98</v>
      </c>
      <c r="U23" s="24">
        <f>(S23+T23)*(0.0625)</f>
        <v>7</v>
      </c>
      <c r="V23" s="25" t="s">
        <v>90</v>
      </c>
      <c r="W23" s="17"/>
      <c r="X23" s="23">
        <v>14</v>
      </c>
      <c r="Y23" s="23">
        <v>98</v>
      </c>
      <c r="Z23" s="24">
        <f>(X23+Y23)*(0.0625)</f>
        <v>7</v>
      </c>
      <c r="AA23" s="25" t="s">
        <v>90</v>
      </c>
      <c r="AB23" s="17"/>
      <c r="AD23" s="8"/>
      <c r="AE23" s="9"/>
    </row>
    <row r="24" spans="1:33" ht="4.5" customHeight="1" x14ac:dyDescent="0.3">
      <c r="A24" s="1"/>
      <c r="B24" s="18"/>
      <c r="C24" s="18"/>
      <c r="D24" s="43"/>
      <c r="E24" s="43"/>
      <c r="F24" s="44"/>
      <c r="G24" s="17"/>
      <c r="H24" s="17"/>
      <c r="I24" s="43"/>
      <c r="J24" s="43"/>
      <c r="K24" s="44"/>
      <c r="L24" s="17"/>
      <c r="M24" s="17"/>
      <c r="N24" s="43"/>
      <c r="O24" s="43"/>
      <c r="P24" s="44"/>
      <c r="Q24" s="17"/>
      <c r="R24" s="17"/>
      <c r="S24" s="43"/>
      <c r="T24" s="43"/>
      <c r="U24" s="44"/>
      <c r="V24" s="17"/>
      <c r="W24" s="17"/>
      <c r="X24" s="43"/>
      <c r="Y24" s="43"/>
      <c r="Z24" s="44"/>
      <c r="AA24" s="17"/>
      <c r="AB24" s="17"/>
      <c r="AD24" s="8"/>
      <c r="AE24" s="9"/>
    </row>
    <row r="25" spans="1:33" ht="24.75" customHeight="1" x14ac:dyDescent="0.35">
      <c r="A25" s="1"/>
      <c r="B25" s="92" t="s">
        <v>9</v>
      </c>
      <c r="C25" s="18"/>
      <c r="D25" s="55" t="s">
        <v>151</v>
      </c>
      <c r="E25" s="55"/>
      <c r="F25" s="94" t="s">
        <v>54</v>
      </c>
      <c r="G25" s="95"/>
      <c r="H25" s="31"/>
      <c r="I25" s="55" t="s">
        <v>150</v>
      </c>
      <c r="J25" s="55"/>
      <c r="K25" s="94" t="s">
        <v>54</v>
      </c>
      <c r="L25" s="95"/>
      <c r="M25" s="31"/>
      <c r="N25" s="55" t="s">
        <v>149</v>
      </c>
      <c r="O25" s="55"/>
      <c r="P25" s="94" t="s">
        <v>54</v>
      </c>
      <c r="Q25" s="95"/>
      <c r="R25" s="31"/>
      <c r="S25" s="55" t="s">
        <v>148</v>
      </c>
      <c r="T25" s="55"/>
      <c r="U25" s="94" t="s">
        <v>54</v>
      </c>
      <c r="V25" s="95"/>
      <c r="W25" s="31"/>
      <c r="X25" s="55" t="s">
        <v>147</v>
      </c>
      <c r="Y25" s="55"/>
      <c r="Z25" s="94" t="s">
        <v>54</v>
      </c>
      <c r="AA25" s="95"/>
      <c r="AB25" s="31"/>
      <c r="AD25" s="8"/>
      <c r="AE25" s="9"/>
    </row>
    <row r="26" spans="1:33" ht="24.75" customHeight="1" x14ac:dyDescent="0.3">
      <c r="A26" s="1"/>
      <c r="B26" s="92"/>
      <c r="C26" s="18"/>
      <c r="D26" s="81" t="s">
        <v>30</v>
      </c>
      <c r="E26" s="81"/>
      <c r="F26" s="81"/>
      <c r="G26" s="81"/>
      <c r="H26" s="19"/>
      <c r="I26" s="82" t="s">
        <v>31</v>
      </c>
      <c r="J26" s="82"/>
      <c r="K26" s="82"/>
      <c r="L26" s="82"/>
      <c r="M26" s="19"/>
      <c r="N26" s="93" t="s">
        <v>32</v>
      </c>
      <c r="O26" s="93"/>
      <c r="P26" s="93"/>
      <c r="Q26" s="93"/>
      <c r="R26" s="19"/>
      <c r="S26" s="84" t="s">
        <v>33</v>
      </c>
      <c r="T26" s="84"/>
      <c r="U26" s="84"/>
      <c r="V26" s="84"/>
      <c r="W26" s="21"/>
      <c r="X26" s="96" t="s">
        <v>34</v>
      </c>
      <c r="Y26" s="96"/>
      <c r="Z26" s="96"/>
      <c r="AA26" s="96"/>
      <c r="AB26" s="19"/>
      <c r="AD26" s="10" t="s">
        <v>4</v>
      </c>
      <c r="AE26" s="10">
        <f>D29+I29+N29+S29+X29</f>
        <v>112</v>
      </c>
      <c r="AG26">
        <f>AE26/14</f>
        <v>8</v>
      </c>
    </row>
    <row r="27" spans="1:33" ht="24.75" customHeight="1" x14ac:dyDescent="0.3">
      <c r="A27" s="1"/>
      <c r="B27" s="92"/>
      <c r="C27" s="18"/>
      <c r="D27" s="81"/>
      <c r="E27" s="81"/>
      <c r="F27" s="81"/>
      <c r="G27" s="81"/>
      <c r="H27" s="19"/>
      <c r="I27" s="82"/>
      <c r="J27" s="82"/>
      <c r="K27" s="82"/>
      <c r="L27" s="82"/>
      <c r="M27" s="19"/>
      <c r="N27" s="93"/>
      <c r="O27" s="93"/>
      <c r="P27" s="93"/>
      <c r="Q27" s="93"/>
      <c r="R27" s="19"/>
      <c r="S27" s="84"/>
      <c r="T27" s="84"/>
      <c r="U27" s="84"/>
      <c r="V27" s="84"/>
      <c r="W27" s="21"/>
      <c r="X27" s="96"/>
      <c r="Y27" s="96"/>
      <c r="Z27" s="96"/>
      <c r="AA27" s="96"/>
      <c r="AB27" s="19"/>
      <c r="AD27" s="10" t="s">
        <v>5</v>
      </c>
      <c r="AE27" s="10">
        <f>E29+J29+O29+T29+Y29</f>
        <v>448</v>
      </c>
    </row>
    <row r="28" spans="1:33" ht="24.75" customHeight="1" x14ac:dyDescent="0.3">
      <c r="A28" s="1"/>
      <c r="B28" s="92"/>
      <c r="C28" s="18"/>
      <c r="D28" s="81"/>
      <c r="E28" s="81"/>
      <c r="F28" s="81"/>
      <c r="G28" s="81"/>
      <c r="H28" s="19"/>
      <c r="I28" s="82"/>
      <c r="J28" s="82"/>
      <c r="K28" s="82"/>
      <c r="L28" s="82"/>
      <c r="M28" s="19"/>
      <c r="N28" s="93"/>
      <c r="O28" s="93"/>
      <c r="P28" s="93"/>
      <c r="Q28" s="93"/>
      <c r="R28" s="19"/>
      <c r="S28" s="84"/>
      <c r="T28" s="84"/>
      <c r="U28" s="84"/>
      <c r="V28" s="84"/>
      <c r="W28" s="21"/>
      <c r="X28" s="96"/>
      <c r="Y28" s="96"/>
      <c r="Z28" s="96"/>
      <c r="AA28" s="96"/>
      <c r="AB28" s="19"/>
      <c r="AD28" s="10" t="s">
        <v>6</v>
      </c>
      <c r="AE28" s="11">
        <f>F29+K29+P29+U29+Z29</f>
        <v>35</v>
      </c>
    </row>
    <row r="29" spans="1:33" ht="24.75" customHeight="1" x14ac:dyDescent="0.3">
      <c r="A29" s="1"/>
      <c r="B29" s="92"/>
      <c r="C29" s="18"/>
      <c r="D29" s="23">
        <v>28</v>
      </c>
      <c r="E29" s="23">
        <v>84</v>
      </c>
      <c r="F29" s="24">
        <f>(D29+E29)*(0.0625)</f>
        <v>7</v>
      </c>
      <c r="G29" s="25" t="s">
        <v>90</v>
      </c>
      <c r="H29" s="17"/>
      <c r="I29" s="23">
        <v>28</v>
      </c>
      <c r="J29" s="23">
        <v>84</v>
      </c>
      <c r="K29" s="24">
        <f>(I29+J29)*(0.0625)</f>
        <v>7</v>
      </c>
      <c r="L29" s="25" t="s">
        <v>90</v>
      </c>
      <c r="M29" s="17"/>
      <c r="N29" s="23">
        <v>28</v>
      </c>
      <c r="O29" s="23">
        <v>84</v>
      </c>
      <c r="P29" s="24">
        <f>(N29+O29)*(0.0625)</f>
        <v>7</v>
      </c>
      <c r="Q29" s="25" t="s">
        <v>90</v>
      </c>
      <c r="R29" s="17"/>
      <c r="S29" s="23">
        <v>14</v>
      </c>
      <c r="T29" s="23">
        <v>98</v>
      </c>
      <c r="U29" s="24">
        <f>(S29+T29)*(0.0625)</f>
        <v>7</v>
      </c>
      <c r="V29" s="25" t="s">
        <v>90</v>
      </c>
      <c r="W29" s="17"/>
      <c r="X29" s="23">
        <v>14</v>
      </c>
      <c r="Y29" s="23">
        <v>98</v>
      </c>
      <c r="Z29" s="24">
        <f>(X29+Y29)*(0.0625)</f>
        <v>7</v>
      </c>
      <c r="AA29" s="25" t="s">
        <v>90</v>
      </c>
      <c r="AB29" s="17"/>
      <c r="AD29" s="8"/>
      <c r="AE29" s="9"/>
    </row>
    <row r="30" spans="1:33" ht="4.5" customHeight="1" x14ac:dyDescent="0.3">
      <c r="A30" s="1"/>
      <c r="B30" s="18"/>
      <c r="C30" s="18"/>
      <c r="D30" s="43"/>
      <c r="E30" s="43"/>
      <c r="F30" s="44"/>
      <c r="G30" s="17"/>
      <c r="H30" s="17"/>
      <c r="I30" s="43"/>
      <c r="J30" s="43"/>
      <c r="K30" s="44"/>
      <c r="L30" s="17"/>
      <c r="M30" s="17"/>
      <c r="N30" s="43"/>
      <c r="O30" s="43"/>
      <c r="P30" s="44"/>
      <c r="Q30" s="17"/>
      <c r="R30" s="17"/>
      <c r="S30" s="43"/>
      <c r="T30" s="43"/>
      <c r="U30" s="44"/>
      <c r="V30" s="17"/>
      <c r="W30" s="17"/>
      <c r="X30" s="43"/>
      <c r="Y30" s="43"/>
      <c r="Z30" s="44"/>
      <c r="AA30" s="17"/>
      <c r="AB30" s="17"/>
      <c r="AD30" s="8"/>
      <c r="AE30" s="9"/>
    </row>
    <row r="31" spans="1:33" ht="24.75" customHeight="1" x14ac:dyDescent="0.35">
      <c r="A31" s="1"/>
      <c r="B31" s="92" t="s">
        <v>10</v>
      </c>
      <c r="C31" s="18"/>
      <c r="D31" s="32" t="s">
        <v>152</v>
      </c>
      <c r="E31" s="32"/>
      <c r="F31" s="79" t="s">
        <v>54</v>
      </c>
      <c r="G31" s="80"/>
      <c r="H31" s="54"/>
      <c r="I31" s="32" t="s">
        <v>153</v>
      </c>
      <c r="J31" s="32"/>
      <c r="K31" s="79" t="s">
        <v>54</v>
      </c>
      <c r="L31" s="80"/>
      <c r="M31" s="54"/>
      <c r="N31" s="32" t="s">
        <v>154</v>
      </c>
      <c r="O31" s="32"/>
      <c r="P31" s="79" t="s">
        <v>54</v>
      </c>
      <c r="Q31" s="80"/>
      <c r="R31" s="54"/>
      <c r="S31" s="32" t="s">
        <v>155</v>
      </c>
      <c r="T31" s="32"/>
      <c r="U31" s="79" t="s">
        <v>54</v>
      </c>
      <c r="V31" s="80"/>
      <c r="W31" s="54"/>
      <c r="X31" s="32" t="s">
        <v>156</v>
      </c>
      <c r="Y31" s="32"/>
      <c r="Z31" s="79" t="s">
        <v>54</v>
      </c>
      <c r="AA31" s="80"/>
      <c r="AB31" s="54"/>
      <c r="AD31" s="8"/>
      <c r="AE31" s="9"/>
    </row>
    <row r="32" spans="1:33" ht="24.75" customHeight="1" x14ac:dyDescent="0.3">
      <c r="A32" s="1"/>
      <c r="B32" s="92"/>
      <c r="C32" s="18"/>
      <c r="D32" s="81" t="s">
        <v>35</v>
      </c>
      <c r="E32" s="81"/>
      <c r="F32" s="81"/>
      <c r="G32" s="81"/>
      <c r="H32" s="19"/>
      <c r="I32" s="82" t="s">
        <v>36</v>
      </c>
      <c r="J32" s="82"/>
      <c r="K32" s="82"/>
      <c r="L32" s="82"/>
      <c r="M32" s="19"/>
      <c r="N32" s="98" t="s">
        <v>37</v>
      </c>
      <c r="O32" s="98"/>
      <c r="P32" s="98"/>
      <c r="Q32" s="98"/>
      <c r="R32" s="19"/>
      <c r="S32" s="96" t="s">
        <v>38</v>
      </c>
      <c r="T32" s="96"/>
      <c r="U32" s="96"/>
      <c r="V32" s="96"/>
      <c r="W32" s="21"/>
      <c r="X32" s="84" t="s">
        <v>39</v>
      </c>
      <c r="Y32" s="84"/>
      <c r="Z32" s="84"/>
      <c r="AA32" s="84"/>
      <c r="AB32" s="19"/>
      <c r="AD32" s="10" t="s">
        <v>4</v>
      </c>
      <c r="AE32" s="10">
        <f>D35+I35+N35+S35+X35</f>
        <v>112</v>
      </c>
      <c r="AG32">
        <f>AE32/14</f>
        <v>8</v>
      </c>
    </row>
    <row r="33" spans="1:33" ht="24.75" customHeight="1" x14ac:dyDescent="0.3">
      <c r="A33" s="1"/>
      <c r="B33" s="92"/>
      <c r="C33" s="18"/>
      <c r="D33" s="81"/>
      <c r="E33" s="81"/>
      <c r="F33" s="81"/>
      <c r="G33" s="81"/>
      <c r="H33" s="19"/>
      <c r="I33" s="82"/>
      <c r="J33" s="82"/>
      <c r="K33" s="82"/>
      <c r="L33" s="82"/>
      <c r="M33" s="19"/>
      <c r="N33" s="98"/>
      <c r="O33" s="98"/>
      <c r="P33" s="98"/>
      <c r="Q33" s="98"/>
      <c r="R33" s="19"/>
      <c r="S33" s="96"/>
      <c r="T33" s="96"/>
      <c r="U33" s="96"/>
      <c r="V33" s="96"/>
      <c r="W33" s="21"/>
      <c r="X33" s="84"/>
      <c r="Y33" s="84"/>
      <c r="Z33" s="84"/>
      <c r="AA33" s="84"/>
      <c r="AB33" s="19"/>
      <c r="AD33" s="10" t="s">
        <v>5</v>
      </c>
      <c r="AE33" s="10">
        <f>E35+J35+O35+T35+Y35</f>
        <v>448</v>
      </c>
    </row>
    <row r="34" spans="1:33" ht="24.75" customHeight="1" x14ac:dyDescent="0.3">
      <c r="A34" s="1"/>
      <c r="B34" s="92"/>
      <c r="C34" s="18"/>
      <c r="D34" s="81"/>
      <c r="E34" s="81"/>
      <c r="F34" s="81"/>
      <c r="G34" s="81"/>
      <c r="H34" s="19"/>
      <c r="I34" s="82"/>
      <c r="J34" s="82"/>
      <c r="K34" s="82"/>
      <c r="L34" s="82"/>
      <c r="M34" s="19"/>
      <c r="N34" s="98"/>
      <c r="O34" s="98"/>
      <c r="P34" s="98"/>
      <c r="Q34" s="98"/>
      <c r="R34" s="19"/>
      <c r="S34" s="96"/>
      <c r="T34" s="96"/>
      <c r="U34" s="96"/>
      <c r="V34" s="96"/>
      <c r="W34" s="21"/>
      <c r="X34" s="84"/>
      <c r="Y34" s="84"/>
      <c r="Z34" s="84"/>
      <c r="AA34" s="84"/>
      <c r="AB34" s="19"/>
      <c r="AD34" s="10" t="s">
        <v>6</v>
      </c>
      <c r="AE34" s="11">
        <f>F35+K35+P35+U35+Z35</f>
        <v>35</v>
      </c>
    </row>
    <row r="35" spans="1:33" ht="24.75" customHeight="1" x14ac:dyDescent="0.3">
      <c r="A35" s="1"/>
      <c r="B35" s="92"/>
      <c r="C35" s="18"/>
      <c r="D35" s="23">
        <v>28</v>
      </c>
      <c r="E35" s="23">
        <v>84</v>
      </c>
      <c r="F35" s="24">
        <f>(D35+E35)*(0.0625)</f>
        <v>7</v>
      </c>
      <c r="G35" s="25" t="s">
        <v>90</v>
      </c>
      <c r="H35" s="17"/>
      <c r="I35" s="23">
        <v>28</v>
      </c>
      <c r="J35" s="23">
        <v>84</v>
      </c>
      <c r="K35" s="24">
        <f>(I35+J35)*(0.0625)</f>
        <v>7</v>
      </c>
      <c r="L35" s="25" t="s">
        <v>90</v>
      </c>
      <c r="M35" s="17"/>
      <c r="N35" s="23">
        <v>28</v>
      </c>
      <c r="O35" s="23">
        <v>84</v>
      </c>
      <c r="P35" s="24">
        <f>(N35+O35)*(0.0625)</f>
        <v>7</v>
      </c>
      <c r="Q35" s="25" t="s">
        <v>90</v>
      </c>
      <c r="R35" s="17"/>
      <c r="S35" s="23">
        <v>14</v>
      </c>
      <c r="T35" s="23">
        <v>98</v>
      </c>
      <c r="U35" s="24">
        <f>(S35+T35)*(0.0625)</f>
        <v>7</v>
      </c>
      <c r="V35" s="25" t="s">
        <v>90</v>
      </c>
      <c r="W35" s="17"/>
      <c r="X35" s="23">
        <v>14</v>
      </c>
      <c r="Y35" s="23">
        <v>98</v>
      </c>
      <c r="Z35" s="24">
        <f>(X35+Y35)*(0.0625)</f>
        <v>7</v>
      </c>
      <c r="AA35" s="25" t="s">
        <v>90</v>
      </c>
      <c r="AB35" s="17"/>
      <c r="AD35" s="8"/>
      <c r="AE35" s="9"/>
    </row>
    <row r="36" spans="1:33" ht="4.5" customHeight="1" x14ac:dyDescent="0.3">
      <c r="A36" s="1"/>
      <c r="B36" s="18"/>
      <c r="C36" s="18"/>
      <c r="D36" s="43"/>
      <c r="E36" s="43"/>
      <c r="F36" s="44"/>
      <c r="G36" s="17"/>
      <c r="H36" s="17"/>
      <c r="I36" s="43"/>
      <c r="J36" s="43"/>
      <c r="K36" s="44"/>
      <c r="L36" s="17"/>
      <c r="M36" s="17"/>
      <c r="N36" s="43"/>
      <c r="O36" s="43"/>
      <c r="P36" s="44"/>
      <c r="Q36" s="17"/>
      <c r="R36" s="17"/>
      <c r="S36" s="43"/>
      <c r="T36" s="43"/>
      <c r="U36" s="44"/>
      <c r="V36" s="17"/>
      <c r="W36" s="17"/>
      <c r="X36" s="43"/>
      <c r="Y36" s="43"/>
      <c r="Z36" s="44"/>
      <c r="AA36" s="17"/>
      <c r="AB36" s="17"/>
      <c r="AD36" s="8"/>
      <c r="AE36" s="9"/>
    </row>
    <row r="37" spans="1:33" ht="24.75" customHeight="1" x14ac:dyDescent="0.35">
      <c r="A37" s="1"/>
      <c r="B37" s="92" t="s">
        <v>11</v>
      </c>
      <c r="C37" s="18"/>
      <c r="D37" s="55" t="s">
        <v>161</v>
      </c>
      <c r="E37" s="55"/>
      <c r="F37" s="94" t="s">
        <v>54</v>
      </c>
      <c r="G37" s="95"/>
      <c r="H37" s="31"/>
      <c r="I37" s="55" t="s">
        <v>160</v>
      </c>
      <c r="J37" s="55"/>
      <c r="K37" s="94" t="s">
        <v>54</v>
      </c>
      <c r="L37" s="95"/>
      <c r="M37" s="31"/>
      <c r="N37" s="55" t="s">
        <v>159</v>
      </c>
      <c r="O37" s="55"/>
      <c r="P37" s="94" t="s">
        <v>54</v>
      </c>
      <c r="Q37" s="95"/>
      <c r="R37" s="31"/>
      <c r="S37" s="55" t="s">
        <v>158</v>
      </c>
      <c r="T37" s="55"/>
      <c r="U37" s="94" t="s">
        <v>54</v>
      </c>
      <c r="V37" s="95"/>
      <c r="W37" s="31"/>
      <c r="X37" s="55" t="s">
        <v>157</v>
      </c>
      <c r="Y37" s="55"/>
      <c r="Z37" s="94" t="s">
        <v>54</v>
      </c>
      <c r="AA37" s="95"/>
      <c r="AB37" s="31"/>
      <c r="AD37" s="8"/>
      <c r="AE37" s="9"/>
    </row>
    <row r="38" spans="1:33" ht="24.75" customHeight="1" x14ac:dyDescent="0.3">
      <c r="A38" s="1"/>
      <c r="B38" s="92"/>
      <c r="C38" s="18"/>
      <c r="D38" s="81" t="s">
        <v>40</v>
      </c>
      <c r="E38" s="81"/>
      <c r="F38" s="81"/>
      <c r="G38" s="81"/>
      <c r="H38" s="19"/>
      <c r="I38" s="82" t="s">
        <v>41</v>
      </c>
      <c r="J38" s="82"/>
      <c r="K38" s="82"/>
      <c r="L38" s="82"/>
      <c r="M38" s="19"/>
      <c r="N38" s="93" t="s">
        <v>42</v>
      </c>
      <c r="O38" s="93"/>
      <c r="P38" s="93"/>
      <c r="Q38" s="93"/>
      <c r="R38" s="19"/>
      <c r="S38" s="84" t="s">
        <v>43</v>
      </c>
      <c r="T38" s="84"/>
      <c r="U38" s="84"/>
      <c r="V38" s="84"/>
      <c r="W38" s="21"/>
      <c r="X38" s="97" t="s">
        <v>78</v>
      </c>
      <c r="Y38" s="97"/>
      <c r="Z38" s="97"/>
      <c r="AA38" s="97"/>
      <c r="AB38" s="19"/>
      <c r="AD38" s="10" t="s">
        <v>4</v>
      </c>
      <c r="AE38" s="10">
        <f>D41+I41+N41+S41+X41</f>
        <v>112</v>
      </c>
      <c r="AG38">
        <f>AE38/14</f>
        <v>8</v>
      </c>
    </row>
    <row r="39" spans="1:33" ht="24.75" customHeight="1" x14ac:dyDescent="0.3">
      <c r="A39" s="1"/>
      <c r="B39" s="92"/>
      <c r="C39" s="18"/>
      <c r="D39" s="81"/>
      <c r="E39" s="81"/>
      <c r="F39" s="81"/>
      <c r="G39" s="81"/>
      <c r="H39" s="19"/>
      <c r="I39" s="82"/>
      <c r="J39" s="82"/>
      <c r="K39" s="82"/>
      <c r="L39" s="82"/>
      <c r="M39" s="19"/>
      <c r="N39" s="93"/>
      <c r="O39" s="93"/>
      <c r="P39" s="93"/>
      <c r="Q39" s="93"/>
      <c r="R39" s="19"/>
      <c r="S39" s="84"/>
      <c r="T39" s="84"/>
      <c r="U39" s="84"/>
      <c r="V39" s="84"/>
      <c r="W39" s="21"/>
      <c r="X39" s="97"/>
      <c r="Y39" s="97"/>
      <c r="Z39" s="97"/>
      <c r="AA39" s="97"/>
      <c r="AB39" s="19"/>
      <c r="AD39" s="10" t="s">
        <v>5</v>
      </c>
      <c r="AE39" s="10">
        <f>E41+J41+O41+T41+Y41</f>
        <v>448</v>
      </c>
    </row>
    <row r="40" spans="1:33" ht="24.75" customHeight="1" x14ac:dyDescent="0.3">
      <c r="A40" s="1"/>
      <c r="B40" s="92"/>
      <c r="C40" s="18"/>
      <c r="D40" s="81"/>
      <c r="E40" s="81"/>
      <c r="F40" s="81"/>
      <c r="G40" s="81"/>
      <c r="H40" s="19"/>
      <c r="I40" s="82"/>
      <c r="J40" s="82"/>
      <c r="K40" s="82"/>
      <c r="L40" s="82"/>
      <c r="M40" s="19"/>
      <c r="N40" s="93"/>
      <c r="O40" s="93"/>
      <c r="P40" s="93"/>
      <c r="Q40" s="93"/>
      <c r="R40" s="19"/>
      <c r="S40" s="84"/>
      <c r="T40" s="84"/>
      <c r="U40" s="84"/>
      <c r="V40" s="84"/>
      <c r="W40" s="21"/>
      <c r="X40" s="97"/>
      <c r="Y40" s="97"/>
      <c r="Z40" s="97"/>
      <c r="AA40" s="97"/>
      <c r="AB40" s="19"/>
      <c r="AD40" s="10" t="s">
        <v>6</v>
      </c>
      <c r="AE40" s="11">
        <f>F41+K41+P41+U41+Z41</f>
        <v>35</v>
      </c>
    </row>
    <row r="41" spans="1:33" ht="24.75" customHeight="1" x14ac:dyDescent="0.3">
      <c r="A41" s="1"/>
      <c r="B41" s="92"/>
      <c r="C41" s="18"/>
      <c r="D41" s="23">
        <v>28</v>
      </c>
      <c r="E41" s="23">
        <v>84</v>
      </c>
      <c r="F41" s="24">
        <f>(D41+E41)*(0.0625)</f>
        <v>7</v>
      </c>
      <c r="G41" s="25" t="s">
        <v>90</v>
      </c>
      <c r="H41" s="17"/>
      <c r="I41" s="23">
        <v>28</v>
      </c>
      <c r="J41" s="23">
        <v>84</v>
      </c>
      <c r="K41" s="24">
        <f>(I41+J41)*(0.0625)</f>
        <v>7</v>
      </c>
      <c r="L41" s="25" t="s">
        <v>90</v>
      </c>
      <c r="M41" s="17"/>
      <c r="N41" s="23">
        <v>28</v>
      </c>
      <c r="O41" s="23">
        <v>84</v>
      </c>
      <c r="P41" s="24">
        <f>(N41+O41)*(0.0625)</f>
        <v>7</v>
      </c>
      <c r="Q41" s="25" t="s">
        <v>90</v>
      </c>
      <c r="R41" s="17"/>
      <c r="S41" s="23">
        <v>14</v>
      </c>
      <c r="T41" s="23">
        <v>98</v>
      </c>
      <c r="U41" s="24">
        <f>(S41+T41)*(0.0625)</f>
        <v>7</v>
      </c>
      <c r="V41" s="25" t="s">
        <v>90</v>
      </c>
      <c r="W41" s="17"/>
      <c r="X41" s="23">
        <v>14</v>
      </c>
      <c r="Y41" s="23">
        <v>98</v>
      </c>
      <c r="Z41" s="24">
        <f>(X41+Y41)*(0.0625)</f>
        <v>7</v>
      </c>
      <c r="AA41" s="25" t="s">
        <v>90</v>
      </c>
      <c r="AB41" s="17"/>
      <c r="AD41" s="8"/>
      <c r="AE41" s="9"/>
    </row>
    <row r="42" spans="1:33" ht="4.5" customHeight="1" x14ac:dyDescent="0.3">
      <c r="A42" s="1"/>
      <c r="B42" s="18"/>
      <c r="C42" s="18"/>
      <c r="D42" s="43"/>
      <c r="E42" s="43"/>
      <c r="F42" s="44"/>
      <c r="G42" s="17"/>
      <c r="H42" s="17"/>
      <c r="I42" s="43"/>
      <c r="J42" s="43"/>
      <c r="K42" s="44"/>
      <c r="L42" s="17"/>
      <c r="M42" s="17"/>
      <c r="N42" s="43"/>
      <c r="O42" s="43"/>
      <c r="P42" s="44"/>
      <c r="Q42" s="17"/>
      <c r="R42" s="17"/>
      <c r="S42" s="43"/>
      <c r="T42" s="43"/>
      <c r="U42" s="44"/>
      <c r="V42" s="17"/>
      <c r="W42" s="17"/>
      <c r="X42" s="43"/>
      <c r="Y42" s="43"/>
      <c r="Z42" s="44"/>
      <c r="AA42" s="17"/>
      <c r="AB42" s="17"/>
      <c r="AD42" s="8"/>
      <c r="AE42" s="9"/>
    </row>
    <row r="43" spans="1:33" ht="24.75" customHeight="1" x14ac:dyDescent="0.35">
      <c r="A43" s="1"/>
      <c r="B43" s="92" t="s">
        <v>12</v>
      </c>
      <c r="C43" s="18"/>
      <c r="D43" s="32" t="s">
        <v>162</v>
      </c>
      <c r="E43" s="32"/>
      <c r="F43" s="79" t="s">
        <v>54</v>
      </c>
      <c r="G43" s="80"/>
      <c r="H43" s="54"/>
      <c r="I43" s="32" t="s">
        <v>163</v>
      </c>
      <c r="J43" s="32"/>
      <c r="K43" s="79" t="s">
        <v>54</v>
      </c>
      <c r="L43" s="80"/>
      <c r="M43" s="54"/>
      <c r="N43" s="32" t="s">
        <v>164</v>
      </c>
      <c r="O43" s="32"/>
      <c r="P43" s="79" t="s">
        <v>54</v>
      </c>
      <c r="Q43" s="80"/>
      <c r="R43" s="54"/>
      <c r="S43" s="32" t="s">
        <v>165</v>
      </c>
      <c r="T43" s="32"/>
      <c r="U43" s="79" t="s">
        <v>54</v>
      </c>
      <c r="V43" s="80"/>
      <c r="W43" s="54"/>
      <c r="X43" s="32" t="s">
        <v>166</v>
      </c>
      <c r="Y43" s="32" t="s">
        <v>157</v>
      </c>
      <c r="Z43" s="79" t="s">
        <v>54</v>
      </c>
      <c r="AA43" s="80"/>
      <c r="AB43" s="54"/>
      <c r="AD43" s="8"/>
      <c r="AE43" s="9"/>
    </row>
    <row r="44" spans="1:33" ht="24.75" customHeight="1" x14ac:dyDescent="0.3">
      <c r="A44" s="1"/>
      <c r="B44" s="92"/>
      <c r="C44" s="18"/>
      <c r="D44" s="81" t="s">
        <v>178</v>
      </c>
      <c r="E44" s="111"/>
      <c r="F44" s="111"/>
      <c r="G44" s="111"/>
      <c r="H44" s="22"/>
      <c r="I44" s="82" t="s">
        <v>44</v>
      </c>
      <c r="J44" s="82"/>
      <c r="K44" s="82"/>
      <c r="L44" s="82"/>
      <c r="M44" s="19"/>
      <c r="N44" s="93" t="s">
        <v>45</v>
      </c>
      <c r="O44" s="93"/>
      <c r="P44" s="93"/>
      <c r="Q44" s="93"/>
      <c r="R44" s="19"/>
      <c r="S44" s="84" t="s">
        <v>46</v>
      </c>
      <c r="T44" s="84"/>
      <c r="U44" s="84"/>
      <c r="V44" s="84"/>
      <c r="W44" s="19"/>
      <c r="X44" s="97" t="s">
        <v>79</v>
      </c>
      <c r="Y44" s="97"/>
      <c r="Z44" s="97"/>
      <c r="AA44" s="97"/>
      <c r="AB44" s="19"/>
      <c r="AD44" s="10" t="s">
        <v>4</v>
      </c>
      <c r="AE44" s="10">
        <f>D47+I47+N47+S47+X47</f>
        <v>112</v>
      </c>
      <c r="AG44">
        <f>AE44/14</f>
        <v>8</v>
      </c>
    </row>
    <row r="45" spans="1:33" ht="24.75" customHeight="1" x14ac:dyDescent="0.3">
      <c r="A45" s="1"/>
      <c r="B45" s="92"/>
      <c r="C45" s="18"/>
      <c r="D45" s="111"/>
      <c r="E45" s="111"/>
      <c r="F45" s="111"/>
      <c r="G45" s="111"/>
      <c r="H45" s="22"/>
      <c r="I45" s="82"/>
      <c r="J45" s="82"/>
      <c r="K45" s="82"/>
      <c r="L45" s="82"/>
      <c r="M45" s="19"/>
      <c r="N45" s="93"/>
      <c r="O45" s="93"/>
      <c r="P45" s="93"/>
      <c r="Q45" s="93"/>
      <c r="R45" s="19"/>
      <c r="S45" s="84"/>
      <c r="T45" s="84"/>
      <c r="U45" s="84"/>
      <c r="V45" s="84"/>
      <c r="W45" s="19"/>
      <c r="X45" s="97"/>
      <c r="Y45" s="97"/>
      <c r="Z45" s="97"/>
      <c r="AA45" s="97"/>
      <c r="AB45" s="19"/>
      <c r="AD45" s="10" t="s">
        <v>5</v>
      </c>
      <c r="AE45" s="10">
        <f>E47+J47+O47+T47+Y47</f>
        <v>448</v>
      </c>
    </row>
    <row r="46" spans="1:33" ht="24.75" customHeight="1" x14ac:dyDescent="0.3">
      <c r="A46" s="1"/>
      <c r="B46" s="92"/>
      <c r="C46" s="18"/>
      <c r="D46" s="111"/>
      <c r="E46" s="111"/>
      <c r="F46" s="111"/>
      <c r="G46" s="111"/>
      <c r="H46" s="22"/>
      <c r="I46" s="82"/>
      <c r="J46" s="82"/>
      <c r="K46" s="82"/>
      <c r="L46" s="82"/>
      <c r="M46" s="19"/>
      <c r="N46" s="93"/>
      <c r="O46" s="93"/>
      <c r="P46" s="93"/>
      <c r="Q46" s="93"/>
      <c r="R46" s="19"/>
      <c r="S46" s="84"/>
      <c r="T46" s="84"/>
      <c r="U46" s="84"/>
      <c r="V46" s="84"/>
      <c r="W46" s="19"/>
      <c r="X46" s="97"/>
      <c r="Y46" s="97"/>
      <c r="Z46" s="97"/>
      <c r="AA46" s="97"/>
      <c r="AB46" s="19"/>
      <c r="AD46" s="10" t="s">
        <v>6</v>
      </c>
      <c r="AE46" s="11">
        <f>F47+K47+P47+U47+Z47</f>
        <v>35</v>
      </c>
    </row>
    <row r="47" spans="1:33" ht="24.75" customHeight="1" x14ac:dyDescent="0.3">
      <c r="A47" s="1"/>
      <c r="B47" s="92"/>
      <c r="C47" s="18"/>
      <c r="D47" s="23">
        <v>28</v>
      </c>
      <c r="E47" s="23">
        <v>84</v>
      </c>
      <c r="F47" s="24">
        <f>(D47+E47)*(0.0625)</f>
        <v>7</v>
      </c>
      <c r="G47" s="25" t="s">
        <v>90</v>
      </c>
      <c r="H47" s="17"/>
      <c r="I47" s="23">
        <v>28</v>
      </c>
      <c r="J47" s="23">
        <v>84</v>
      </c>
      <c r="K47" s="24">
        <f>(I47+J47)*(0.0625)</f>
        <v>7</v>
      </c>
      <c r="L47" s="25" t="s">
        <v>90</v>
      </c>
      <c r="M47" s="17"/>
      <c r="N47" s="23">
        <v>28</v>
      </c>
      <c r="O47" s="23">
        <v>84</v>
      </c>
      <c r="P47" s="24">
        <f>(N47+O47)*(0.0625)</f>
        <v>7</v>
      </c>
      <c r="Q47" s="25" t="s">
        <v>90</v>
      </c>
      <c r="R47" s="17"/>
      <c r="S47" s="23">
        <v>14</v>
      </c>
      <c r="T47" s="23">
        <v>98</v>
      </c>
      <c r="U47" s="24">
        <f>(S47+T47)*(0.0625)</f>
        <v>7</v>
      </c>
      <c r="V47" s="25" t="s">
        <v>90</v>
      </c>
      <c r="W47" s="17"/>
      <c r="X47" s="23">
        <v>14</v>
      </c>
      <c r="Y47" s="23">
        <v>98</v>
      </c>
      <c r="Z47" s="24">
        <f>(X47+Y47)*(0.0625)</f>
        <v>7</v>
      </c>
      <c r="AA47" s="25" t="s">
        <v>90</v>
      </c>
      <c r="AB47" s="17"/>
      <c r="AD47" s="8"/>
      <c r="AE47" s="9"/>
    </row>
    <row r="48" spans="1:33" ht="4.5" customHeight="1" x14ac:dyDescent="0.3">
      <c r="A48" s="1"/>
      <c r="B48" s="18"/>
      <c r="C48" s="18"/>
      <c r="D48" s="43"/>
      <c r="E48" s="43"/>
      <c r="F48" s="44"/>
      <c r="G48" s="17"/>
      <c r="H48" s="17"/>
      <c r="I48" s="43"/>
      <c r="J48" s="43"/>
      <c r="K48" s="44"/>
      <c r="L48" s="17"/>
      <c r="M48" s="17"/>
      <c r="N48" s="43"/>
      <c r="O48" s="43"/>
      <c r="P48" s="44"/>
      <c r="Q48" s="17"/>
      <c r="R48" s="17"/>
      <c r="S48" s="43"/>
      <c r="T48" s="43"/>
      <c r="U48" s="44"/>
      <c r="V48" s="17"/>
      <c r="W48" s="17"/>
      <c r="X48" s="43"/>
      <c r="Y48" s="43"/>
      <c r="Z48" s="44"/>
      <c r="AA48" s="17"/>
      <c r="AB48" s="17"/>
      <c r="AD48" s="8"/>
      <c r="AE48" s="9"/>
    </row>
    <row r="49" spans="1:33" ht="24.75" customHeight="1" x14ac:dyDescent="0.35">
      <c r="A49" s="1"/>
      <c r="B49" s="92" t="s">
        <v>13</v>
      </c>
      <c r="C49" s="18"/>
      <c r="D49" s="55" t="s">
        <v>171</v>
      </c>
      <c r="E49" s="55"/>
      <c r="F49" s="94" t="s">
        <v>54</v>
      </c>
      <c r="G49" s="95"/>
      <c r="H49" s="31"/>
      <c r="I49" s="55" t="s">
        <v>170</v>
      </c>
      <c r="J49" s="55"/>
      <c r="K49" s="94" t="s">
        <v>54</v>
      </c>
      <c r="L49" s="95"/>
      <c r="M49" s="31"/>
      <c r="N49" s="55" t="s">
        <v>169</v>
      </c>
      <c r="O49" s="55"/>
      <c r="P49" s="94" t="s">
        <v>54</v>
      </c>
      <c r="Q49" s="95"/>
      <c r="R49" s="31"/>
      <c r="S49" s="55" t="s">
        <v>168</v>
      </c>
      <c r="T49" s="55"/>
      <c r="U49" s="94" t="s">
        <v>54</v>
      </c>
      <c r="V49" s="95"/>
      <c r="W49" s="31"/>
      <c r="X49" s="55" t="s">
        <v>167</v>
      </c>
      <c r="Y49" s="55" t="s">
        <v>166</v>
      </c>
      <c r="Z49" s="94" t="s">
        <v>54</v>
      </c>
      <c r="AA49" s="95"/>
      <c r="AB49" s="31"/>
      <c r="AD49" s="8"/>
      <c r="AE49" s="9"/>
    </row>
    <row r="50" spans="1:33" ht="24.75" customHeight="1" x14ac:dyDescent="0.3">
      <c r="A50" s="1"/>
      <c r="B50" s="92"/>
      <c r="C50" s="18"/>
      <c r="D50" s="81" t="s">
        <v>47</v>
      </c>
      <c r="E50" s="81"/>
      <c r="F50" s="81"/>
      <c r="G50" s="81"/>
      <c r="H50" s="19"/>
      <c r="I50" s="82" t="s">
        <v>48</v>
      </c>
      <c r="J50" s="82"/>
      <c r="K50" s="82"/>
      <c r="L50" s="82"/>
      <c r="M50" s="19"/>
      <c r="N50" s="84" t="s">
        <v>52</v>
      </c>
      <c r="O50" s="84"/>
      <c r="P50" s="84"/>
      <c r="Q50" s="84"/>
      <c r="R50" s="19"/>
      <c r="S50" s="84" t="s">
        <v>49</v>
      </c>
      <c r="T50" s="84"/>
      <c r="U50" s="84"/>
      <c r="V50" s="84"/>
      <c r="W50" s="19"/>
      <c r="X50" s="97" t="s">
        <v>80</v>
      </c>
      <c r="Y50" s="97"/>
      <c r="Z50" s="97"/>
      <c r="AA50" s="97"/>
      <c r="AB50" s="19"/>
      <c r="AD50" s="10" t="s">
        <v>4</v>
      </c>
      <c r="AE50" s="10">
        <f>D53+I53+N53+S53+X53</f>
        <v>112</v>
      </c>
      <c r="AG50">
        <f>AE50/14</f>
        <v>8</v>
      </c>
    </row>
    <row r="51" spans="1:33" ht="24.75" customHeight="1" x14ac:dyDescent="0.3">
      <c r="A51" s="1"/>
      <c r="B51" s="92"/>
      <c r="C51" s="18"/>
      <c r="D51" s="81"/>
      <c r="E51" s="81"/>
      <c r="F51" s="81"/>
      <c r="G51" s="81"/>
      <c r="H51" s="19"/>
      <c r="I51" s="82"/>
      <c r="J51" s="82"/>
      <c r="K51" s="82"/>
      <c r="L51" s="82"/>
      <c r="M51" s="19"/>
      <c r="N51" s="84"/>
      <c r="O51" s="84"/>
      <c r="P51" s="84"/>
      <c r="Q51" s="84"/>
      <c r="R51" s="19"/>
      <c r="S51" s="84"/>
      <c r="T51" s="84"/>
      <c r="U51" s="84"/>
      <c r="V51" s="84"/>
      <c r="W51" s="19"/>
      <c r="X51" s="97"/>
      <c r="Y51" s="97"/>
      <c r="Z51" s="97"/>
      <c r="AA51" s="97"/>
      <c r="AB51" s="19"/>
      <c r="AD51" s="10" t="s">
        <v>5</v>
      </c>
      <c r="AE51" s="10">
        <f>E53+J53+O53+T53+Y53</f>
        <v>448</v>
      </c>
    </row>
    <row r="52" spans="1:33" ht="24.75" customHeight="1" x14ac:dyDescent="0.3">
      <c r="A52" s="1"/>
      <c r="B52" s="92"/>
      <c r="C52" s="18"/>
      <c r="D52" s="81"/>
      <c r="E52" s="81"/>
      <c r="F52" s="81"/>
      <c r="G52" s="81"/>
      <c r="H52" s="19"/>
      <c r="I52" s="82"/>
      <c r="J52" s="82"/>
      <c r="K52" s="82"/>
      <c r="L52" s="82"/>
      <c r="M52" s="19"/>
      <c r="N52" s="84"/>
      <c r="O52" s="84"/>
      <c r="P52" s="84"/>
      <c r="Q52" s="84"/>
      <c r="R52" s="19"/>
      <c r="S52" s="84"/>
      <c r="T52" s="84"/>
      <c r="U52" s="84"/>
      <c r="V52" s="84"/>
      <c r="W52" s="19"/>
      <c r="X52" s="97"/>
      <c r="Y52" s="97"/>
      <c r="Z52" s="97"/>
      <c r="AA52" s="97"/>
      <c r="AB52" s="19"/>
      <c r="AD52" s="10" t="s">
        <v>6</v>
      </c>
      <c r="AE52" s="11">
        <f>F53+K53+P53+U53+Z53</f>
        <v>35</v>
      </c>
    </row>
    <row r="53" spans="1:33" ht="24.75" customHeight="1" x14ac:dyDescent="0.3">
      <c r="A53" s="1"/>
      <c r="B53" s="92"/>
      <c r="C53" s="18"/>
      <c r="D53" s="23">
        <v>28</v>
      </c>
      <c r="E53" s="23">
        <v>84</v>
      </c>
      <c r="F53" s="24">
        <f>(D53+E53)*(0.0625)</f>
        <v>7</v>
      </c>
      <c r="G53" s="25" t="s">
        <v>90</v>
      </c>
      <c r="H53" s="17"/>
      <c r="I53" s="23">
        <v>28</v>
      </c>
      <c r="J53" s="23">
        <v>84</v>
      </c>
      <c r="K53" s="24">
        <f>(I53+J53)*(0.0625)</f>
        <v>7</v>
      </c>
      <c r="L53" s="25" t="s">
        <v>90</v>
      </c>
      <c r="M53" s="17"/>
      <c r="N53" s="23">
        <v>28</v>
      </c>
      <c r="O53" s="23">
        <v>84</v>
      </c>
      <c r="P53" s="24">
        <f>(N53+O53)*(0.0625)</f>
        <v>7</v>
      </c>
      <c r="Q53" s="25" t="s">
        <v>90</v>
      </c>
      <c r="R53" s="17"/>
      <c r="S53" s="23">
        <v>14</v>
      </c>
      <c r="T53" s="23">
        <v>98</v>
      </c>
      <c r="U53" s="24">
        <f>(S53+T53)*(0.0625)</f>
        <v>7</v>
      </c>
      <c r="V53" s="25" t="s">
        <v>90</v>
      </c>
      <c r="W53" s="17"/>
      <c r="X53" s="23">
        <v>14</v>
      </c>
      <c r="Y53" s="23">
        <v>98</v>
      </c>
      <c r="Z53" s="24">
        <f>(X53+Y53)*(0.0625)</f>
        <v>7</v>
      </c>
      <c r="AA53" s="25" t="s">
        <v>90</v>
      </c>
      <c r="AB53" s="17"/>
      <c r="AD53" s="8"/>
      <c r="AE53" s="9"/>
    </row>
    <row r="54" spans="1:33" ht="4.5" customHeight="1" x14ac:dyDescent="0.3">
      <c r="A54" s="1"/>
      <c r="B54" s="18"/>
      <c r="C54" s="18"/>
      <c r="D54" s="43"/>
      <c r="E54" s="43"/>
      <c r="F54" s="44"/>
      <c r="G54" s="17"/>
      <c r="H54" s="17"/>
      <c r="I54" s="43"/>
      <c r="J54" s="43"/>
      <c r="K54" s="44"/>
      <c r="L54" s="17"/>
      <c r="M54" s="17"/>
      <c r="N54" s="43"/>
      <c r="O54" s="43"/>
      <c r="P54" s="44"/>
      <c r="Q54" s="17"/>
      <c r="R54" s="17"/>
      <c r="S54" s="43"/>
      <c r="T54" s="43"/>
      <c r="U54" s="44"/>
      <c r="V54" s="17"/>
      <c r="W54" s="17"/>
      <c r="X54" s="43"/>
      <c r="Y54" s="43"/>
      <c r="Z54" s="44"/>
      <c r="AA54" s="17"/>
      <c r="AB54" s="17"/>
      <c r="AD54" s="8"/>
      <c r="AE54" s="9"/>
    </row>
    <row r="55" spans="1:33" ht="24.75" customHeight="1" x14ac:dyDescent="0.35">
      <c r="A55" s="1"/>
      <c r="B55" s="92" t="s">
        <v>14</v>
      </c>
      <c r="C55" s="18"/>
      <c r="D55" s="32" t="s">
        <v>172</v>
      </c>
      <c r="E55" s="32"/>
      <c r="F55" s="79" t="s">
        <v>54</v>
      </c>
      <c r="G55" s="80"/>
      <c r="H55" s="54"/>
      <c r="I55" s="32" t="s">
        <v>173</v>
      </c>
      <c r="J55" s="32"/>
      <c r="K55" s="79" t="s">
        <v>54</v>
      </c>
      <c r="L55" s="80"/>
      <c r="M55" s="54"/>
      <c r="N55" s="32" t="s">
        <v>174</v>
      </c>
      <c r="O55" s="32"/>
      <c r="P55" s="79" t="s">
        <v>54</v>
      </c>
      <c r="Q55" s="80"/>
      <c r="R55" s="54"/>
      <c r="S55" s="32" t="s">
        <v>175</v>
      </c>
      <c r="T55" s="32"/>
      <c r="U55" s="79" t="s">
        <v>54</v>
      </c>
      <c r="V55" s="80"/>
      <c r="W55" s="54"/>
      <c r="X55" s="32" t="s">
        <v>176</v>
      </c>
      <c r="Y55" s="32"/>
      <c r="Z55" s="79" t="s">
        <v>54</v>
      </c>
      <c r="AA55" s="80"/>
      <c r="AB55" s="54"/>
      <c r="AD55" s="8"/>
      <c r="AE55" s="9"/>
    </row>
    <row r="56" spans="1:33" ht="24.75" customHeight="1" x14ac:dyDescent="0.3">
      <c r="A56" s="1"/>
      <c r="B56" s="92"/>
      <c r="C56" s="18"/>
      <c r="D56" s="81" t="s">
        <v>61</v>
      </c>
      <c r="E56" s="81"/>
      <c r="F56" s="81"/>
      <c r="G56" s="81"/>
      <c r="H56" s="19"/>
      <c r="I56" s="84" t="s">
        <v>50</v>
      </c>
      <c r="J56" s="84"/>
      <c r="K56" s="84"/>
      <c r="L56" s="84"/>
      <c r="M56" s="19"/>
      <c r="N56" s="84" t="s">
        <v>51</v>
      </c>
      <c r="O56" s="84"/>
      <c r="P56" s="84"/>
      <c r="Q56" s="84"/>
      <c r="R56" s="19"/>
      <c r="S56" s="84" t="s">
        <v>53</v>
      </c>
      <c r="T56" s="84"/>
      <c r="U56" s="84"/>
      <c r="V56" s="84"/>
      <c r="W56" s="19"/>
      <c r="X56" s="85" t="s">
        <v>81</v>
      </c>
      <c r="Y56" s="85"/>
      <c r="Z56" s="85"/>
      <c r="AA56" s="85"/>
      <c r="AB56" s="19"/>
      <c r="AD56" s="10" t="s">
        <v>4</v>
      </c>
      <c r="AE56" s="10">
        <f>D59+I59+N59+S59+X59</f>
        <v>112</v>
      </c>
      <c r="AG56">
        <f>AE56/14</f>
        <v>8</v>
      </c>
    </row>
    <row r="57" spans="1:33" ht="24.75" customHeight="1" x14ac:dyDescent="0.3">
      <c r="A57" s="1"/>
      <c r="B57" s="92"/>
      <c r="C57" s="18"/>
      <c r="D57" s="81"/>
      <c r="E57" s="81"/>
      <c r="F57" s="81"/>
      <c r="G57" s="81"/>
      <c r="H57" s="19"/>
      <c r="I57" s="84"/>
      <c r="J57" s="84"/>
      <c r="K57" s="84"/>
      <c r="L57" s="84"/>
      <c r="M57" s="19"/>
      <c r="N57" s="84"/>
      <c r="O57" s="84"/>
      <c r="P57" s="84"/>
      <c r="Q57" s="84"/>
      <c r="R57" s="19"/>
      <c r="S57" s="84"/>
      <c r="T57" s="84"/>
      <c r="U57" s="84"/>
      <c r="V57" s="84"/>
      <c r="W57" s="19"/>
      <c r="X57" s="85"/>
      <c r="Y57" s="85"/>
      <c r="Z57" s="85"/>
      <c r="AA57" s="85"/>
      <c r="AB57" s="19"/>
      <c r="AD57" s="10" t="s">
        <v>5</v>
      </c>
      <c r="AE57" s="10">
        <f>E59+J59+O59+T59+Y59</f>
        <v>448</v>
      </c>
    </row>
    <row r="58" spans="1:33" ht="24.75" customHeight="1" x14ac:dyDescent="0.3">
      <c r="A58" s="1"/>
      <c r="B58" s="92"/>
      <c r="C58" s="18"/>
      <c r="D58" s="81"/>
      <c r="E58" s="81"/>
      <c r="F58" s="81"/>
      <c r="G58" s="81"/>
      <c r="H58" s="19"/>
      <c r="I58" s="84"/>
      <c r="J58" s="84"/>
      <c r="K58" s="84"/>
      <c r="L58" s="84"/>
      <c r="M58" s="19"/>
      <c r="N58" s="84"/>
      <c r="O58" s="84"/>
      <c r="P58" s="84"/>
      <c r="Q58" s="84"/>
      <c r="R58" s="19"/>
      <c r="S58" s="84"/>
      <c r="T58" s="84"/>
      <c r="U58" s="84"/>
      <c r="V58" s="84"/>
      <c r="W58" s="19"/>
      <c r="X58" s="85"/>
      <c r="Y58" s="85"/>
      <c r="Z58" s="85"/>
      <c r="AA58" s="85"/>
      <c r="AB58" s="19"/>
      <c r="AD58" s="10" t="s">
        <v>6</v>
      </c>
      <c r="AE58" s="11">
        <f>F59+K59+P59+U59+Z59</f>
        <v>35</v>
      </c>
    </row>
    <row r="59" spans="1:33" ht="24.75" customHeight="1" x14ac:dyDescent="0.3">
      <c r="A59" s="1"/>
      <c r="B59" s="92"/>
      <c r="C59" s="18"/>
      <c r="D59" s="23">
        <v>28</v>
      </c>
      <c r="E59" s="23">
        <v>84</v>
      </c>
      <c r="F59" s="24">
        <f>(D59+E59)*(0.0625)</f>
        <v>7</v>
      </c>
      <c r="G59" s="25" t="s">
        <v>90</v>
      </c>
      <c r="H59" s="17"/>
      <c r="I59" s="23">
        <v>28</v>
      </c>
      <c r="J59" s="23">
        <v>84</v>
      </c>
      <c r="K59" s="24">
        <f>(I59+J59)*(0.0625)</f>
        <v>7</v>
      </c>
      <c r="L59" s="25" t="s">
        <v>90</v>
      </c>
      <c r="M59" s="17"/>
      <c r="N59" s="23">
        <v>14</v>
      </c>
      <c r="O59" s="23">
        <v>98</v>
      </c>
      <c r="P59" s="24">
        <f>(N59+O59)*(0.0625)</f>
        <v>7</v>
      </c>
      <c r="Q59" s="25" t="s">
        <v>90</v>
      </c>
      <c r="R59" s="17"/>
      <c r="S59" s="23">
        <v>28</v>
      </c>
      <c r="T59" s="23">
        <v>84</v>
      </c>
      <c r="U59" s="24">
        <f>(S59+T59)*(0.0625)</f>
        <v>7</v>
      </c>
      <c r="V59" s="25" t="s">
        <v>90</v>
      </c>
      <c r="W59" s="17"/>
      <c r="X59" s="23">
        <v>14</v>
      </c>
      <c r="Y59" s="23">
        <v>98</v>
      </c>
      <c r="Z59" s="24">
        <f>(X59+Y59)*(0.0625)</f>
        <v>7</v>
      </c>
      <c r="AA59" s="25" t="s">
        <v>90</v>
      </c>
      <c r="AB59" s="17"/>
      <c r="AC59" s="1"/>
      <c r="AD59" s="12"/>
      <c r="AE59" s="13"/>
    </row>
    <row r="60" spans="1:33" ht="17.399999999999999" customHeight="1" x14ac:dyDescent="0.3">
      <c r="A60" s="1"/>
      <c r="B60" s="1"/>
      <c r="C60" s="1"/>
      <c r="D60" s="1"/>
      <c r="E60" s="1"/>
      <c r="F60" s="1"/>
      <c r="G60" s="1"/>
      <c r="H60" s="1"/>
      <c r="I60" s="1"/>
      <c r="J60" s="1"/>
      <c r="K60" s="1"/>
      <c r="L60" s="1"/>
      <c r="M60" s="1"/>
      <c r="N60" s="1"/>
      <c r="O60" s="1"/>
      <c r="P60" s="1"/>
      <c r="Q60" s="1"/>
      <c r="R60" s="1"/>
      <c r="AC60" s="1"/>
      <c r="AD60" s="99" t="s">
        <v>15</v>
      </c>
      <c r="AE60" s="100"/>
    </row>
    <row r="61" spans="1:33" ht="39" customHeight="1" x14ac:dyDescent="0.3">
      <c r="A61" s="1"/>
      <c r="B61" s="68"/>
      <c r="C61" s="69"/>
      <c r="D61" s="75" t="s">
        <v>0</v>
      </c>
      <c r="E61" s="75" t="s">
        <v>183</v>
      </c>
      <c r="F61" s="107" t="s">
        <v>179</v>
      </c>
      <c r="G61" s="108"/>
      <c r="I61" s="61"/>
      <c r="J61" s="61"/>
      <c r="N61" s="103" t="s">
        <v>16</v>
      </c>
      <c r="O61" s="103"/>
      <c r="P61" s="103"/>
      <c r="Q61" s="103"/>
      <c r="R61" s="103"/>
      <c r="S61" s="103"/>
      <c r="T61" s="14"/>
      <c r="U61" s="104" t="s">
        <v>55</v>
      </c>
      <c r="V61" s="104"/>
      <c r="W61" s="104"/>
      <c r="X61" s="104"/>
      <c r="Y61" s="104"/>
      <c r="Z61" s="104"/>
      <c r="AA61" s="104"/>
      <c r="AB61" s="104"/>
      <c r="AC61" s="1"/>
      <c r="AD61" s="101"/>
      <c r="AE61" s="102"/>
    </row>
    <row r="62" spans="1:33" ht="34.5" customHeight="1" x14ac:dyDescent="0.3">
      <c r="A62" s="1"/>
      <c r="B62" s="68"/>
      <c r="C62" s="69"/>
      <c r="D62" s="93" t="s">
        <v>181</v>
      </c>
      <c r="E62" s="93"/>
      <c r="F62" s="93"/>
      <c r="G62" s="93"/>
      <c r="I62" s="62"/>
      <c r="J62" s="62"/>
      <c r="N62" s="105" t="s">
        <v>184</v>
      </c>
      <c r="O62" s="105"/>
      <c r="P62" s="105"/>
      <c r="Q62" s="105"/>
      <c r="R62" s="105"/>
      <c r="S62" s="105"/>
      <c r="T62" s="15"/>
      <c r="U62" s="76"/>
      <c r="V62" s="106" t="s">
        <v>70</v>
      </c>
      <c r="W62" s="106"/>
      <c r="X62" s="106"/>
      <c r="Y62" s="106"/>
      <c r="Z62" s="106"/>
      <c r="AA62" s="106"/>
      <c r="AB62" s="106"/>
      <c r="AC62" s="1"/>
      <c r="AD62" s="28" t="s">
        <v>4</v>
      </c>
      <c r="AE62" s="29">
        <f>AE8+AE14+AE20+AE26+AE32+AE38+AE44+AE50+AE56</f>
        <v>1008</v>
      </c>
    </row>
    <row r="63" spans="1:33" ht="34.5" customHeight="1" x14ac:dyDescent="0.3">
      <c r="A63" s="1"/>
      <c r="B63" s="68"/>
      <c r="C63" s="69"/>
      <c r="D63" s="93"/>
      <c r="E63" s="93"/>
      <c r="F63" s="93"/>
      <c r="G63" s="93"/>
      <c r="I63" s="62"/>
      <c r="J63" s="62"/>
      <c r="N63" s="105"/>
      <c r="O63" s="105"/>
      <c r="P63" s="105"/>
      <c r="Q63" s="105"/>
      <c r="R63" s="105"/>
      <c r="S63" s="105"/>
      <c r="T63" s="15"/>
      <c r="U63" s="26"/>
      <c r="V63" s="106" t="s">
        <v>58</v>
      </c>
      <c r="W63" s="106"/>
      <c r="X63" s="106"/>
      <c r="Y63" s="106"/>
      <c r="Z63" s="106"/>
      <c r="AA63" s="106"/>
      <c r="AB63" s="106"/>
      <c r="AC63" s="1"/>
      <c r="AD63" s="28" t="s">
        <v>5</v>
      </c>
      <c r="AE63" s="29">
        <f>AE9+AE15+AE21+AE27+AE33+AE39+AE45+AE51+AE57</f>
        <v>4032</v>
      </c>
    </row>
    <row r="64" spans="1:33" ht="34.5" customHeight="1" x14ac:dyDescent="0.3">
      <c r="B64" s="109" t="s">
        <v>180</v>
      </c>
      <c r="C64" s="69"/>
      <c r="D64" s="93"/>
      <c r="E64" s="93"/>
      <c r="F64" s="93"/>
      <c r="G64" s="93"/>
      <c r="I64" s="63"/>
      <c r="J64" s="60"/>
      <c r="N64" s="105"/>
      <c r="O64" s="105"/>
      <c r="P64" s="105"/>
      <c r="Q64" s="105"/>
      <c r="R64" s="105"/>
      <c r="S64" s="105"/>
      <c r="T64" s="15"/>
      <c r="U64" s="16"/>
      <c r="V64" s="106" t="s">
        <v>56</v>
      </c>
      <c r="W64" s="106"/>
      <c r="X64" s="106"/>
      <c r="Y64" s="106"/>
      <c r="Z64" s="106"/>
      <c r="AA64" s="106"/>
      <c r="AB64" s="106"/>
      <c r="AD64" s="28" t="s">
        <v>6</v>
      </c>
      <c r="AE64" s="30">
        <f>AE10+AE16+AE22+AE28+AE34+AE40+AE46+AE52+AE58</f>
        <v>315</v>
      </c>
    </row>
    <row r="65" spans="2:28" ht="34.5" customHeight="1" x14ac:dyDescent="0.3">
      <c r="B65" s="109"/>
      <c r="C65" s="69"/>
      <c r="D65" s="10" t="s">
        <v>4</v>
      </c>
      <c r="E65" s="10" t="s">
        <v>5</v>
      </c>
      <c r="F65" s="73" t="s">
        <v>64</v>
      </c>
      <c r="G65" s="74" t="s">
        <v>182</v>
      </c>
      <c r="N65" s="105"/>
      <c r="O65" s="105"/>
      <c r="P65" s="105"/>
      <c r="Q65" s="105"/>
      <c r="R65" s="105"/>
      <c r="S65" s="105"/>
      <c r="T65" s="15"/>
      <c r="U65" s="78"/>
      <c r="V65" s="106" t="s">
        <v>57</v>
      </c>
      <c r="W65" s="106"/>
      <c r="X65" s="106"/>
      <c r="Y65" s="106"/>
      <c r="Z65" s="106"/>
      <c r="AA65" s="106"/>
      <c r="AB65" s="106"/>
    </row>
    <row r="66" spans="2:28" ht="34.5" customHeight="1" x14ac:dyDescent="0.3">
      <c r="B66" s="68"/>
      <c r="C66" s="69"/>
      <c r="D66" s="70"/>
      <c r="E66" s="71"/>
      <c r="F66" s="72"/>
      <c r="G66" s="72"/>
      <c r="H66" s="72"/>
      <c r="N66" s="105"/>
      <c r="O66" s="105"/>
      <c r="P66" s="105"/>
      <c r="Q66" s="105"/>
      <c r="R66" s="105"/>
      <c r="S66" s="105"/>
      <c r="T66" s="15"/>
      <c r="U66" s="77"/>
      <c r="V66" s="106" t="s">
        <v>89</v>
      </c>
      <c r="W66" s="106"/>
      <c r="X66" s="106"/>
      <c r="Y66" s="106"/>
      <c r="Z66" s="106"/>
      <c r="AA66" s="106"/>
      <c r="AB66" s="106"/>
    </row>
    <row r="67" spans="2:28" ht="34.5" customHeight="1" x14ac:dyDescent="0.3">
      <c r="B67" s="72"/>
      <c r="C67" s="72"/>
      <c r="D67" s="72"/>
      <c r="E67" s="72"/>
      <c r="F67" s="110" t="s">
        <v>74</v>
      </c>
      <c r="G67" s="110"/>
      <c r="H67" s="110"/>
    </row>
  </sheetData>
  <mergeCells count="117">
    <mergeCell ref="F61:G61"/>
    <mergeCell ref="D62:G64"/>
    <mergeCell ref="B64:B65"/>
    <mergeCell ref="F67:H67"/>
    <mergeCell ref="K43:L43"/>
    <mergeCell ref="P43:Q43"/>
    <mergeCell ref="U43:V43"/>
    <mergeCell ref="Z43:AA43"/>
    <mergeCell ref="F49:G49"/>
    <mergeCell ref="K49:L49"/>
    <mergeCell ref="P49:Q49"/>
    <mergeCell ref="U49:V49"/>
    <mergeCell ref="Z49:AA49"/>
    <mergeCell ref="X44:AA46"/>
    <mergeCell ref="D44:G46"/>
    <mergeCell ref="I44:L46"/>
    <mergeCell ref="N44:Q46"/>
    <mergeCell ref="S44:V46"/>
    <mergeCell ref="D56:G58"/>
    <mergeCell ref="I56:L58"/>
    <mergeCell ref="N56:Q58"/>
    <mergeCell ref="S56:V58"/>
    <mergeCell ref="X50:AA52"/>
    <mergeCell ref="B55:B59"/>
    <mergeCell ref="AD60:AE61"/>
    <mergeCell ref="N61:S61"/>
    <mergeCell ref="U61:AB61"/>
    <mergeCell ref="N62:S66"/>
    <mergeCell ref="V62:AB62"/>
    <mergeCell ref="V63:AB63"/>
    <mergeCell ref="V64:AB64"/>
    <mergeCell ref="V65:AB65"/>
    <mergeCell ref="V66:AB66"/>
    <mergeCell ref="D50:G52"/>
    <mergeCell ref="I50:L52"/>
    <mergeCell ref="N50:Q52"/>
    <mergeCell ref="S50:V52"/>
    <mergeCell ref="X56:AA58"/>
    <mergeCell ref="B49:B53"/>
    <mergeCell ref="F55:G55"/>
    <mergeCell ref="K55:L55"/>
    <mergeCell ref="P55:Q55"/>
    <mergeCell ref="U55:V55"/>
    <mergeCell ref="Z55:AA55"/>
    <mergeCell ref="X38:AA40"/>
    <mergeCell ref="B43:B47"/>
    <mergeCell ref="D38:G40"/>
    <mergeCell ref="I38:L40"/>
    <mergeCell ref="N38:Q40"/>
    <mergeCell ref="S38:V40"/>
    <mergeCell ref="B37:B41"/>
    <mergeCell ref="D32:G34"/>
    <mergeCell ref="I32:L34"/>
    <mergeCell ref="N32:Q34"/>
    <mergeCell ref="S32:V34"/>
    <mergeCell ref="X32:AA34"/>
    <mergeCell ref="B31:B35"/>
    <mergeCell ref="F31:G31"/>
    <mergeCell ref="K31:L31"/>
    <mergeCell ref="P31:Q31"/>
    <mergeCell ref="U31:V31"/>
    <mergeCell ref="Z31:AA31"/>
    <mergeCell ref="F37:G37"/>
    <mergeCell ref="K37:L37"/>
    <mergeCell ref="P37:Q37"/>
    <mergeCell ref="U37:V37"/>
    <mergeCell ref="Z37:AA37"/>
    <mergeCell ref="F43:G43"/>
    <mergeCell ref="D26:G28"/>
    <mergeCell ref="I26:L28"/>
    <mergeCell ref="N26:Q28"/>
    <mergeCell ref="S26:V28"/>
    <mergeCell ref="X26:AA28"/>
    <mergeCell ref="B25:B29"/>
    <mergeCell ref="D20:G22"/>
    <mergeCell ref="I20:L22"/>
    <mergeCell ref="N20:Q22"/>
    <mergeCell ref="S20:V22"/>
    <mergeCell ref="X20:AA22"/>
    <mergeCell ref="B19:B23"/>
    <mergeCell ref="F19:G19"/>
    <mergeCell ref="K19:L19"/>
    <mergeCell ref="P19:Q19"/>
    <mergeCell ref="U19:V19"/>
    <mergeCell ref="Z19:AA19"/>
    <mergeCell ref="F25:G25"/>
    <mergeCell ref="K25:L25"/>
    <mergeCell ref="P25:Q25"/>
    <mergeCell ref="U25:V25"/>
    <mergeCell ref="Z25:AA25"/>
    <mergeCell ref="D14:G16"/>
    <mergeCell ref="I14:L16"/>
    <mergeCell ref="N14:Q16"/>
    <mergeCell ref="S14:V16"/>
    <mergeCell ref="X14:AA16"/>
    <mergeCell ref="B13:B17"/>
    <mergeCell ref="F13:G13"/>
    <mergeCell ref="K13:L13"/>
    <mergeCell ref="P13:Q13"/>
    <mergeCell ref="U13:V13"/>
    <mergeCell ref="Z13:AA13"/>
    <mergeCell ref="Z7:AA7"/>
    <mergeCell ref="D8:G10"/>
    <mergeCell ref="I8:L10"/>
    <mergeCell ref="N8:Q10"/>
    <mergeCell ref="S8:V10"/>
    <mergeCell ref="X8:AA10"/>
    <mergeCell ref="B1:AC1"/>
    <mergeCell ref="B2:AC2"/>
    <mergeCell ref="B3:AC3"/>
    <mergeCell ref="B4:AC4"/>
    <mergeCell ref="B5:AC5"/>
    <mergeCell ref="B7:B11"/>
    <mergeCell ref="F7:G7"/>
    <mergeCell ref="K7:L7"/>
    <mergeCell ref="P7:Q7"/>
    <mergeCell ref="U7:V7"/>
  </mergeCells>
  <phoneticPr fontId="41" type="noConversion"/>
  <pageMargins left="0.25" right="0.25" top="0.75" bottom="0.75" header="0.3" footer="0.3"/>
  <pageSetup scale="3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D102"/>
  <sheetViews>
    <sheetView tabSelected="1" view="pageBreakPreview" topLeftCell="A34" zoomScale="55" zoomScaleNormal="55" zoomScaleSheetLayoutView="55" workbookViewId="0">
      <selection activeCell="E18" sqref="E18"/>
    </sheetView>
  </sheetViews>
  <sheetFormatPr baseColWidth="10" defaultRowHeight="20.399999999999999" x14ac:dyDescent="0.35"/>
  <cols>
    <col min="1" max="1" width="5.6640625" customWidth="1"/>
    <col min="2" max="2" width="17.88671875" customWidth="1"/>
    <col min="3" max="3" width="77.44140625" style="31" customWidth="1"/>
    <col min="4" max="5" width="25.44140625" style="31" customWidth="1"/>
    <col min="6" max="7" width="32.109375" customWidth="1"/>
    <col min="8" max="8" width="25.44140625" customWidth="1"/>
    <col min="9" max="9" width="34.44140625" customWidth="1"/>
    <col min="14" max="14" width="81.44140625" customWidth="1"/>
  </cols>
  <sheetData>
    <row r="1" spans="2:9" ht="33.75" customHeight="1" x14ac:dyDescent="0.3">
      <c r="B1" s="86" t="s">
        <v>59</v>
      </c>
      <c r="C1" s="86"/>
      <c r="D1" s="86"/>
      <c r="E1" s="86"/>
      <c r="F1" s="86"/>
      <c r="G1" s="86"/>
      <c r="H1" s="86"/>
      <c r="I1" s="86"/>
    </row>
    <row r="2" spans="2:9" ht="33.75" customHeight="1" x14ac:dyDescent="0.3">
      <c r="B2" s="87" t="s">
        <v>60</v>
      </c>
      <c r="C2" s="87"/>
      <c r="D2" s="87"/>
      <c r="E2" s="87"/>
      <c r="F2" s="87"/>
      <c r="G2" s="87"/>
      <c r="H2" s="87"/>
      <c r="I2" s="87"/>
    </row>
    <row r="3" spans="2:9" ht="24.6" x14ac:dyDescent="0.3">
      <c r="B3" s="27"/>
      <c r="C3" s="27"/>
      <c r="D3" s="27"/>
      <c r="E3" s="27"/>
      <c r="F3" s="27"/>
      <c r="G3" s="27"/>
      <c r="H3" s="27"/>
      <c r="I3" s="27"/>
    </row>
    <row r="4" spans="2:9" ht="36" customHeight="1" x14ac:dyDescent="0.3">
      <c r="B4" s="141" t="s">
        <v>185</v>
      </c>
      <c r="C4" s="141"/>
      <c r="D4" s="141"/>
      <c r="E4" s="141"/>
      <c r="F4" s="141"/>
      <c r="G4" s="141"/>
      <c r="H4" s="141"/>
      <c r="I4" s="141"/>
    </row>
    <row r="5" spans="2:9" ht="36" customHeight="1" x14ac:dyDescent="0.3">
      <c r="B5" s="87" t="s">
        <v>187</v>
      </c>
      <c r="C5" s="87"/>
      <c r="D5" s="87"/>
      <c r="E5" s="87"/>
      <c r="F5" s="87"/>
      <c r="G5" s="87"/>
      <c r="H5" s="87"/>
      <c r="I5" s="87"/>
    </row>
    <row r="6" spans="2:9" ht="36.75" customHeight="1" x14ac:dyDescent="0.3">
      <c r="B6" s="142" t="s">
        <v>131</v>
      </c>
      <c r="C6" s="142"/>
      <c r="D6" s="142"/>
      <c r="E6" s="142"/>
      <c r="F6" s="142"/>
      <c r="G6" s="142"/>
      <c r="H6" s="142"/>
      <c r="I6" s="142"/>
    </row>
    <row r="7" spans="2:9" s="33" customFormat="1" ht="50.25" customHeight="1" x14ac:dyDescent="0.3">
      <c r="B7" s="143" t="s">
        <v>62</v>
      </c>
      <c r="C7" s="143"/>
      <c r="D7" s="143"/>
      <c r="E7" s="143"/>
      <c r="F7" s="143"/>
      <c r="G7" s="143"/>
      <c r="H7" s="143"/>
      <c r="I7" s="143"/>
    </row>
    <row r="8" spans="2:9" ht="36" customHeight="1" x14ac:dyDescent="0.35"/>
    <row r="9" spans="2:9" ht="36" customHeight="1" x14ac:dyDescent="0.3">
      <c r="B9" s="112" t="s">
        <v>68</v>
      </c>
      <c r="C9" s="114" t="s">
        <v>69</v>
      </c>
      <c r="D9" s="114" t="s">
        <v>0</v>
      </c>
      <c r="E9" s="114" t="s">
        <v>1</v>
      </c>
      <c r="F9" s="130" t="s">
        <v>63</v>
      </c>
      <c r="G9" s="131"/>
      <c r="H9" s="114" t="s">
        <v>64</v>
      </c>
      <c r="I9" s="112" t="s">
        <v>65</v>
      </c>
    </row>
    <row r="10" spans="2:9" ht="36.75" customHeight="1" x14ac:dyDescent="0.3">
      <c r="B10" s="113"/>
      <c r="C10" s="116"/>
      <c r="D10" s="116"/>
      <c r="E10" s="116"/>
      <c r="F10" s="38" t="s">
        <v>66</v>
      </c>
      <c r="G10" s="38" t="s">
        <v>67</v>
      </c>
      <c r="H10" s="116"/>
      <c r="I10" s="113"/>
    </row>
    <row r="11" spans="2:9" ht="45.75" customHeight="1" x14ac:dyDescent="0.35">
      <c r="B11" s="126" t="s">
        <v>57</v>
      </c>
      <c r="C11" s="36" t="s">
        <v>20</v>
      </c>
      <c r="D11" s="32" t="s">
        <v>85</v>
      </c>
      <c r="E11" s="35"/>
      <c r="F11" s="28">
        <v>14</v>
      </c>
      <c r="G11" s="28">
        <v>98</v>
      </c>
      <c r="H11" s="64">
        <f>(F11+G11)*(0.0625)</f>
        <v>7</v>
      </c>
      <c r="I11" s="25" t="s">
        <v>91</v>
      </c>
    </row>
    <row r="12" spans="2:9" ht="45.75" customHeight="1" x14ac:dyDescent="0.35">
      <c r="B12" s="126"/>
      <c r="C12" s="36" t="s">
        <v>28</v>
      </c>
      <c r="D12" s="32" t="s">
        <v>95</v>
      </c>
      <c r="E12" s="35"/>
      <c r="F12" s="28">
        <v>14</v>
      </c>
      <c r="G12" s="28">
        <v>98</v>
      </c>
      <c r="H12" s="64">
        <f t="shared" ref="H12:H25" si="0">(F12+G12)*(0.0625)</f>
        <v>7</v>
      </c>
      <c r="I12" s="25" t="s">
        <v>91</v>
      </c>
    </row>
    <row r="13" spans="2:9" ht="45.75" customHeight="1" x14ac:dyDescent="0.35">
      <c r="B13" s="126"/>
      <c r="C13" s="36" t="s">
        <v>24</v>
      </c>
      <c r="D13" s="32" t="s">
        <v>100</v>
      </c>
      <c r="E13" s="35"/>
      <c r="F13" s="28">
        <v>14</v>
      </c>
      <c r="G13" s="28">
        <v>98</v>
      </c>
      <c r="H13" s="64">
        <f t="shared" si="0"/>
        <v>7</v>
      </c>
      <c r="I13" s="25" t="s">
        <v>91</v>
      </c>
    </row>
    <row r="14" spans="2:9" ht="45.75" customHeight="1" x14ac:dyDescent="0.35">
      <c r="B14" s="126"/>
      <c r="C14" s="36" t="s">
        <v>29</v>
      </c>
      <c r="D14" s="32" t="s">
        <v>101</v>
      </c>
      <c r="E14" s="35"/>
      <c r="F14" s="28">
        <v>14</v>
      </c>
      <c r="G14" s="28">
        <v>98</v>
      </c>
      <c r="H14" s="64">
        <f t="shared" si="0"/>
        <v>7</v>
      </c>
      <c r="I14" s="25" t="s">
        <v>91</v>
      </c>
    </row>
    <row r="15" spans="2:9" ht="45.75" customHeight="1" x14ac:dyDescent="0.35">
      <c r="B15" s="126"/>
      <c r="C15" s="36" t="s">
        <v>33</v>
      </c>
      <c r="D15" s="55" t="s">
        <v>105</v>
      </c>
      <c r="E15" s="35"/>
      <c r="F15" s="28">
        <v>14</v>
      </c>
      <c r="G15" s="28">
        <v>98</v>
      </c>
      <c r="H15" s="64">
        <f t="shared" si="0"/>
        <v>7</v>
      </c>
      <c r="I15" s="25" t="s">
        <v>91</v>
      </c>
    </row>
    <row r="16" spans="2:9" ht="45.75" customHeight="1" x14ac:dyDescent="0.35">
      <c r="B16" s="126"/>
      <c r="C16" s="36" t="s">
        <v>34</v>
      </c>
      <c r="D16" s="55" t="s">
        <v>106</v>
      </c>
      <c r="E16" s="35"/>
      <c r="F16" s="28">
        <v>14</v>
      </c>
      <c r="G16" s="28">
        <v>98</v>
      </c>
      <c r="H16" s="64">
        <f t="shared" si="0"/>
        <v>7</v>
      </c>
      <c r="I16" s="25" t="s">
        <v>91</v>
      </c>
    </row>
    <row r="17" spans="2:29" ht="45.75" customHeight="1" x14ac:dyDescent="0.35">
      <c r="B17" s="126"/>
      <c r="C17" s="36" t="s">
        <v>38</v>
      </c>
      <c r="D17" s="32" t="s">
        <v>110</v>
      </c>
      <c r="E17" s="35"/>
      <c r="F17" s="28">
        <v>14</v>
      </c>
      <c r="G17" s="28">
        <v>98</v>
      </c>
      <c r="H17" s="64">
        <f t="shared" si="0"/>
        <v>7</v>
      </c>
      <c r="I17" s="25" t="s">
        <v>91</v>
      </c>
    </row>
    <row r="18" spans="2:29" ht="45.75" customHeight="1" x14ac:dyDescent="0.35">
      <c r="B18" s="126"/>
      <c r="C18" s="36" t="s">
        <v>39</v>
      </c>
      <c r="D18" s="32" t="s">
        <v>111</v>
      </c>
      <c r="E18" s="35"/>
      <c r="F18" s="28">
        <v>14</v>
      </c>
      <c r="G18" s="28">
        <v>98</v>
      </c>
      <c r="H18" s="64">
        <f t="shared" si="0"/>
        <v>7</v>
      </c>
      <c r="I18" s="25" t="s">
        <v>91</v>
      </c>
      <c r="X18" s="17"/>
      <c r="AC18" s="17"/>
    </row>
    <row r="19" spans="2:29" ht="45.75" customHeight="1" x14ac:dyDescent="0.35">
      <c r="B19" s="126"/>
      <c r="C19" s="36" t="s">
        <v>43</v>
      </c>
      <c r="D19" s="55" t="s">
        <v>115</v>
      </c>
      <c r="E19" s="35"/>
      <c r="F19" s="28">
        <v>14</v>
      </c>
      <c r="G19" s="28">
        <v>98</v>
      </c>
      <c r="H19" s="64">
        <f>(F19+G19)*(0.0625)</f>
        <v>7</v>
      </c>
      <c r="I19" s="25" t="s">
        <v>91</v>
      </c>
    </row>
    <row r="20" spans="2:29" ht="45.75" customHeight="1" x14ac:dyDescent="0.35">
      <c r="B20" s="126"/>
      <c r="C20" s="36" t="s">
        <v>46</v>
      </c>
      <c r="D20" s="32" t="s">
        <v>119</v>
      </c>
      <c r="E20" s="35"/>
      <c r="F20" s="28">
        <v>14</v>
      </c>
      <c r="G20" s="28">
        <v>98</v>
      </c>
      <c r="H20" s="64">
        <f>(F20+G20)*(0.0625)</f>
        <v>7</v>
      </c>
      <c r="I20" s="25" t="s">
        <v>91</v>
      </c>
    </row>
    <row r="21" spans="2:29" ht="45.75" customHeight="1" x14ac:dyDescent="0.35">
      <c r="B21" s="126"/>
      <c r="C21" s="36" t="s">
        <v>52</v>
      </c>
      <c r="D21" s="55" t="s">
        <v>123</v>
      </c>
      <c r="E21" s="35"/>
      <c r="F21" s="28">
        <v>28</v>
      </c>
      <c r="G21" s="28">
        <v>84</v>
      </c>
      <c r="H21" s="64">
        <f>(F21+G21)*(0.0625)</f>
        <v>7</v>
      </c>
      <c r="I21" s="25" t="s">
        <v>91</v>
      </c>
    </row>
    <row r="22" spans="2:29" ht="45.75" customHeight="1" x14ac:dyDescent="0.35">
      <c r="B22" s="126"/>
      <c r="C22" s="36" t="s">
        <v>49</v>
      </c>
      <c r="D22" s="55" t="s">
        <v>124</v>
      </c>
      <c r="E22" s="35"/>
      <c r="F22" s="28">
        <v>14</v>
      </c>
      <c r="G22" s="28">
        <v>98</v>
      </c>
      <c r="H22" s="64">
        <f t="shared" si="0"/>
        <v>7</v>
      </c>
      <c r="I22" s="25" t="s">
        <v>91</v>
      </c>
    </row>
    <row r="23" spans="2:29" ht="45.75" customHeight="1" x14ac:dyDescent="0.35">
      <c r="B23" s="126"/>
      <c r="C23" s="36" t="s">
        <v>50</v>
      </c>
      <c r="D23" s="32" t="s">
        <v>127</v>
      </c>
      <c r="E23" s="35"/>
      <c r="F23" s="28">
        <v>28</v>
      </c>
      <c r="G23" s="28">
        <v>84</v>
      </c>
      <c r="H23" s="64">
        <f t="shared" si="0"/>
        <v>7</v>
      </c>
      <c r="I23" s="25" t="s">
        <v>91</v>
      </c>
    </row>
    <row r="24" spans="2:29" ht="45.75" customHeight="1" x14ac:dyDescent="0.35">
      <c r="B24" s="126"/>
      <c r="C24" s="36" t="s">
        <v>51</v>
      </c>
      <c r="D24" s="32" t="s">
        <v>128</v>
      </c>
      <c r="E24" s="35"/>
      <c r="F24" s="28">
        <v>14</v>
      </c>
      <c r="G24" s="28">
        <v>98</v>
      </c>
      <c r="H24" s="64">
        <f t="shared" si="0"/>
        <v>7</v>
      </c>
      <c r="I24" s="25" t="s">
        <v>91</v>
      </c>
    </row>
    <row r="25" spans="2:29" ht="45.75" customHeight="1" x14ac:dyDescent="0.35">
      <c r="B25" s="126"/>
      <c r="C25" s="36" t="s">
        <v>53</v>
      </c>
      <c r="D25" s="32" t="s">
        <v>129</v>
      </c>
      <c r="E25" s="35"/>
      <c r="F25" s="28">
        <v>28</v>
      </c>
      <c r="G25" s="28">
        <v>84</v>
      </c>
      <c r="H25" s="64">
        <f t="shared" si="0"/>
        <v>7</v>
      </c>
      <c r="I25" s="25" t="s">
        <v>91</v>
      </c>
    </row>
    <row r="26" spans="2:29" ht="53.25" customHeight="1" x14ac:dyDescent="0.3">
      <c r="C26" s="39"/>
      <c r="D26" s="39"/>
      <c r="E26" s="39"/>
      <c r="F26" s="41">
        <f>SUM(F11:F25)</f>
        <v>252</v>
      </c>
      <c r="G26" s="41">
        <f>SUM(G11:G25)</f>
        <v>1428</v>
      </c>
      <c r="H26" s="42">
        <f>SUM(H11:H25)</f>
        <v>105</v>
      </c>
      <c r="I26" s="39"/>
    </row>
    <row r="27" spans="2:29" ht="28.5" customHeight="1" x14ac:dyDescent="0.3">
      <c r="C27" s="39"/>
      <c r="D27" s="39"/>
      <c r="E27" s="39"/>
      <c r="F27" s="39"/>
      <c r="G27" s="39"/>
      <c r="H27" s="39"/>
      <c r="I27" s="39"/>
    </row>
    <row r="28" spans="2:29" ht="28.5" customHeight="1" x14ac:dyDescent="0.3">
      <c r="B28" s="112" t="s">
        <v>68</v>
      </c>
      <c r="C28" s="114" t="s">
        <v>69</v>
      </c>
      <c r="D28" s="114" t="s">
        <v>0</v>
      </c>
      <c r="E28" s="114" t="s">
        <v>1</v>
      </c>
      <c r="F28" s="130" t="s">
        <v>63</v>
      </c>
      <c r="G28" s="131"/>
      <c r="H28" s="114" t="s">
        <v>64</v>
      </c>
      <c r="I28" s="112" t="s">
        <v>65</v>
      </c>
    </row>
    <row r="29" spans="2:29" ht="28.5" customHeight="1" x14ac:dyDescent="0.3">
      <c r="B29" s="113"/>
      <c r="C29" s="116"/>
      <c r="D29" s="116"/>
      <c r="E29" s="116"/>
      <c r="F29" s="38" t="s">
        <v>66</v>
      </c>
      <c r="G29" s="38" t="s">
        <v>67</v>
      </c>
      <c r="H29" s="116"/>
      <c r="I29" s="113"/>
    </row>
    <row r="30" spans="2:29" ht="45.75" customHeight="1" x14ac:dyDescent="0.35">
      <c r="B30" s="127" t="s">
        <v>70</v>
      </c>
      <c r="C30" s="36" t="s">
        <v>17</v>
      </c>
      <c r="D30" s="32" t="s">
        <v>82</v>
      </c>
      <c r="E30" s="35"/>
      <c r="F30" s="28">
        <v>28</v>
      </c>
      <c r="G30" s="28">
        <v>84</v>
      </c>
      <c r="H30" s="64">
        <f>(F30+G30)*(0.0625)</f>
        <v>7</v>
      </c>
      <c r="I30" s="25" t="s">
        <v>91</v>
      </c>
    </row>
    <row r="31" spans="2:29" ht="45.75" customHeight="1" x14ac:dyDescent="0.35">
      <c r="B31" s="127"/>
      <c r="C31" s="36" t="s">
        <v>21</v>
      </c>
      <c r="D31" s="55" t="s">
        <v>92</v>
      </c>
      <c r="E31" s="35"/>
      <c r="F31" s="28">
        <v>28</v>
      </c>
      <c r="G31" s="28">
        <v>84</v>
      </c>
      <c r="H31" s="64">
        <f t="shared" ref="H31:H38" si="1">(F31+G31)*(0.0625)</f>
        <v>7</v>
      </c>
      <c r="I31" s="25" t="s">
        <v>91</v>
      </c>
    </row>
    <row r="32" spans="2:29" ht="45.75" customHeight="1" x14ac:dyDescent="0.35">
      <c r="B32" s="127"/>
      <c r="C32" s="36" t="s">
        <v>25</v>
      </c>
      <c r="D32" s="32" t="s">
        <v>97</v>
      </c>
      <c r="E32" s="35"/>
      <c r="F32" s="28">
        <v>28</v>
      </c>
      <c r="G32" s="28">
        <v>84</v>
      </c>
      <c r="H32" s="64">
        <f t="shared" si="1"/>
        <v>7</v>
      </c>
      <c r="I32" s="25" t="s">
        <v>91</v>
      </c>
    </row>
    <row r="33" spans="2:30" ht="45.75" customHeight="1" x14ac:dyDescent="0.35">
      <c r="B33" s="127"/>
      <c r="C33" s="36" t="s">
        <v>30</v>
      </c>
      <c r="D33" s="55" t="s">
        <v>102</v>
      </c>
      <c r="E33" s="35"/>
      <c r="F33" s="28">
        <v>28</v>
      </c>
      <c r="G33" s="28">
        <v>84</v>
      </c>
      <c r="H33" s="64">
        <f t="shared" si="1"/>
        <v>7</v>
      </c>
      <c r="I33" s="25" t="s">
        <v>91</v>
      </c>
      <c r="W33" s="17"/>
    </row>
    <row r="34" spans="2:30" ht="45.75" customHeight="1" x14ac:dyDescent="0.35">
      <c r="B34" s="127"/>
      <c r="C34" s="36" t="s">
        <v>35</v>
      </c>
      <c r="D34" s="32" t="s">
        <v>107</v>
      </c>
      <c r="E34" s="35"/>
      <c r="F34" s="28">
        <v>28</v>
      </c>
      <c r="G34" s="28">
        <v>84</v>
      </c>
      <c r="H34" s="64">
        <f t="shared" si="1"/>
        <v>7</v>
      </c>
      <c r="I34" s="25" t="s">
        <v>91</v>
      </c>
    </row>
    <row r="35" spans="2:30" ht="45.75" customHeight="1" x14ac:dyDescent="0.35">
      <c r="B35" s="127"/>
      <c r="C35" s="36" t="s">
        <v>40</v>
      </c>
      <c r="D35" s="55" t="s">
        <v>112</v>
      </c>
      <c r="E35" s="35"/>
      <c r="F35" s="28">
        <v>28</v>
      </c>
      <c r="G35" s="28">
        <v>84</v>
      </c>
      <c r="H35" s="64">
        <f t="shared" si="1"/>
        <v>7</v>
      </c>
      <c r="I35" s="25" t="s">
        <v>91</v>
      </c>
    </row>
    <row r="36" spans="2:30" ht="45.75" customHeight="1" x14ac:dyDescent="0.35">
      <c r="B36" s="127"/>
      <c r="C36" s="36" t="s">
        <v>178</v>
      </c>
      <c r="D36" s="55" t="s">
        <v>121</v>
      </c>
      <c r="E36" s="35"/>
      <c r="F36" s="28">
        <v>28</v>
      </c>
      <c r="G36" s="28">
        <v>84</v>
      </c>
      <c r="H36" s="64">
        <f t="shared" ref="H36" si="2">(F36+G36)*(0.0625)</f>
        <v>7</v>
      </c>
      <c r="I36" s="25" t="s">
        <v>91</v>
      </c>
    </row>
    <row r="37" spans="2:30" ht="45.75" customHeight="1" x14ac:dyDescent="0.35">
      <c r="B37" s="127"/>
      <c r="C37" s="36" t="s">
        <v>47</v>
      </c>
      <c r="D37" s="55" t="s">
        <v>121</v>
      </c>
      <c r="E37" s="35"/>
      <c r="F37" s="28">
        <v>28</v>
      </c>
      <c r="G37" s="28">
        <v>84</v>
      </c>
      <c r="H37" s="64">
        <f t="shared" si="1"/>
        <v>7</v>
      </c>
      <c r="I37" s="25" t="s">
        <v>91</v>
      </c>
    </row>
    <row r="38" spans="2:30" ht="45.75" customHeight="1" x14ac:dyDescent="0.35">
      <c r="B38" s="127"/>
      <c r="C38" s="36" t="s">
        <v>61</v>
      </c>
      <c r="D38" s="32" t="s">
        <v>126</v>
      </c>
      <c r="E38" s="35"/>
      <c r="F38" s="28">
        <v>28</v>
      </c>
      <c r="G38" s="28">
        <v>84</v>
      </c>
      <c r="H38" s="64">
        <f t="shared" si="1"/>
        <v>7</v>
      </c>
      <c r="I38" s="25" t="s">
        <v>91</v>
      </c>
    </row>
    <row r="39" spans="2:30" ht="53.25" customHeight="1" x14ac:dyDescent="0.3">
      <c r="C39" s="39"/>
      <c r="D39" s="39"/>
      <c r="E39" s="39"/>
      <c r="F39" s="41">
        <f>SUM(F30:F38)</f>
        <v>252</v>
      </c>
      <c r="G39" s="41">
        <f>SUM(G30:G38)</f>
        <v>756</v>
      </c>
      <c r="H39" s="42">
        <f>SUM(H30:H38)</f>
        <v>63</v>
      </c>
      <c r="I39" s="39"/>
    </row>
    <row r="40" spans="2:30" ht="28.5" customHeight="1" x14ac:dyDescent="0.4">
      <c r="B40" s="40"/>
      <c r="C40" s="39"/>
      <c r="D40" s="39"/>
      <c r="E40" s="39"/>
      <c r="F40" s="39"/>
      <c r="G40" s="39"/>
      <c r="H40" s="39"/>
      <c r="I40" s="39"/>
    </row>
    <row r="41" spans="2:30" ht="28.5" customHeight="1" x14ac:dyDescent="0.3">
      <c r="B41" s="112" t="s">
        <v>68</v>
      </c>
      <c r="C41" s="114" t="s">
        <v>69</v>
      </c>
      <c r="D41" s="114" t="s">
        <v>0</v>
      </c>
      <c r="E41" s="114" t="s">
        <v>1</v>
      </c>
      <c r="F41" s="130" t="s">
        <v>63</v>
      </c>
      <c r="G41" s="131"/>
      <c r="H41" s="114" t="s">
        <v>64</v>
      </c>
      <c r="I41" s="112" t="s">
        <v>65</v>
      </c>
    </row>
    <row r="42" spans="2:30" ht="28.5" customHeight="1" x14ac:dyDescent="0.3">
      <c r="B42" s="113"/>
      <c r="C42" s="116"/>
      <c r="D42" s="116"/>
      <c r="E42" s="116"/>
      <c r="F42" s="38" t="s">
        <v>66</v>
      </c>
      <c r="G42" s="38" t="s">
        <v>67</v>
      </c>
      <c r="H42" s="116"/>
      <c r="I42" s="113"/>
    </row>
    <row r="43" spans="2:30" ht="45.75" customHeight="1" x14ac:dyDescent="0.35">
      <c r="B43" s="128" t="s">
        <v>88</v>
      </c>
      <c r="C43" s="56" t="s">
        <v>132</v>
      </c>
      <c r="D43" s="32" t="s">
        <v>86</v>
      </c>
      <c r="E43" s="35"/>
      <c r="F43" s="28">
        <v>14</v>
      </c>
      <c r="G43" s="28">
        <v>98</v>
      </c>
      <c r="H43" s="64">
        <f t="shared" ref="H43:H48" si="3">(F43+G43)*(0.0625)</f>
        <v>7</v>
      </c>
      <c r="I43" s="25" t="s">
        <v>91</v>
      </c>
    </row>
    <row r="44" spans="2:30" ht="45.75" customHeight="1" x14ac:dyDescent="0.35">
      <c r="B44" s="129"/>
      <c r="C44" s="56" t="s">
        <v>87</v>
      </c>
      <c r="D44" s="55" t="s">
        <v>96</v>
      </c>
      <c r="E44" s="35"/>
      <c r="F44" s="28">
        <v>14</v>
      </c>
      <c r="G44" s="28">
        <v>98</v>
      </c>
      <c r="H44" s="64">
        <f t="shared" si="3"/>
        <v>7</v>
      </c>
      <c r="I44" s="25" t="s">
        <v>91</v>
      </c>
    </row>
    <row r="45" spans="2:30" ht="45.75" customHeight="1" x14ac:dyDescent="0.35">
      <c r="B45" s="129"/>
      <c r="C45" s="56" t="s">
        <v>78</v>
      </c>
      <c r="D45" s="55" t="s">
        <v>116</v>
      </c>
      <c r="E45" s="35"/>
      <c r="F45" s="28">
        <v>14</v>
      </c>
      <c r="G45" s="28">
        <v>98</v>
      </c>
      <c r="H45" s="64">
        <f t="shared" si="3"/>
        <v>7</v>
      </c>
      <c r="I45" s="25" t="s">
        <v>91</v>
      </c>
      <c r="Y45" s="17"/>
      <c r="AD45" s="17"/>
    </row>
    <row r="46" spans="2:30" ht="45.75" customHeight="1" x14ac:dyDescent="0.35">
      <c r="B46" s="129"/>
      <c r="C46" s="56" t="s">
        <v>79</v>
      </c>
      <c r="D46" s="32" t="s">
        <v>120</v>
      </c>
      <c r="E46" s="35"/>
      <c r="F46" s="28">
        <v>14</v>
      </c>
      <c r="G46" s="28">
        <v>98</v>
      </c>
      <c r="H46" s="64">
        <f t="shared" si="3"/>
        <v>7</v>
      </c>
      <c r="I46" s="25" t="s">
        <v>91</v>
      </c>
      <c r="Y46" s="17"/>
      <c r="AD46" s="17"/>
    </row>
    <row r="47" spans="2:30" ht="45.75" customHeight="1" x14ac:dyDescent="0.3">
      <c r="B47" s="129"/>
      <c r="C47" s="56" t="s">
        <v>80</v>
      </c>
      <c r="D47" s="55" t="s">
        <v>125</v>
      </c>
      <c r="E47" s="57"/>
      <c r="F47" s="28">
        <v>14</v>
      </c>
      <c r="G47" s="28">
        <v>98</v>
      </c>
      <c r="H47" s="64">
        <f t="shared" si="3"/>
        <v>7</v>
      </c>
      <c r="I47" s="25" t="s">
        <v>91</v>
      </c>
      <c r="Y47" s="17"/>
      <c r="AD47" s="17"/>
    </row>
    <row r="48" spans="2:30" ht="45.75" customHeight="1" x14ac:dyDescent="0.35">
      <c r="B48" s="129"/>
      <c r="C48" s="56" t="s">
        <v>81</v>
      </c>
      <c r="D48" s="32" t="s">
        <v>130</v>
      </c>
      <c r="E48" s="35"/>
      <c r="F48" s="28">
        <v>14</v>
      </c>
      <c r="G48" s="28">
        <v>98</v>
      </c>
      <c r="H48" s="64">
        <f t="shared" si="3"/>
        <v>7</v>
      </c>
      <c r="I48" s="25" t="s">
        <v>91</v>
      </c>
    </row>
    <row r="49" spans="2:23" ht="53.25" customHeight="1" x14ac:dyDescent="0.3">
      <c r="C49" s="39"/>
      <c r="D49" s="39"/>
      <c r="E49" s="39"/>
      <c r="F49" s="41">
        <f>SUM(F43:F48)</f>
        <v>84</v>
      </c>
      <c r="G49" s="41">
        <f>SUM(G43:G48)</f>
        <v>588</v>
      </c>
      <c r="H49" s="42">
        <f>SUM(H43:H48)</f>
        <v>42</v>
      </c>
      <c r="I49" s="39"/>
    </row>
    <row r="50" spans="2:23" ht="28.5" customHeight="1" x14ac:dyDescent="0.3">
      <c r="C50" s="39"/>
      <c r="D50" s="39"/>
      <c r="E50" s="39"/>
      <c r="F50" s="39"/>
      <c r="G50" s="39"/>
      <c r="H50" s="39"/>
      <c r="I50" s="39"/>
    </row>
    <row r="51" spans="2:23" ht="28.5" customHeight="1" x14ac:dyDescent="0.3">
      <c r="B51" s="112" t="s">
        <v>68</v>
      </c>
      <c r="C51" s="114" t="s">
        <v>69</v>
      </c>
      <c r="D51" s="114" t="s">
        <v>0</v>
      </c>
      <c r="E51" s="114" t="s">
        <v>1</v>
      </c>
      <c r="F51" s="130" t="s">
        <v>63</v>
      </c>
      <c r="G51" s="131"/>
      <c r="H51" s="114" t="s">
        <v>64</v>
      </c>
      <c r="I51" s="112" t="s">
        <v>65</v>
      </c>
    </row>
    <row r="52" spans="2:23" ht="28.5" customHeight="1" x14ac:dyDescent="0.3">
      <c r="B52" s="113"/>
      <c r="C52" s="116"/>
      <c r="D52" s="116"/>
      <c r="E52" s="116"/>
      <c r="F52" s="38" t="s">
        <v>66</v>
      </c>
      <c r="G52" s="38" t="s">
        <v>67</v>
      </c>
      <c r="H52" s="116"/>
      <c r="I52" s="113"/>
    </row>
    <row r="53" spans="2:23" ht="45.75" customHeight="1" x14ac:dyDescent="0.35">
      <c r="B53" s="120" t="s">
        <v>58</v>
      </c>
      <c r="C53" s="36" t="s">
        <v>18</v>
      </c>
      <c r="D53" s="32" t="s">
        <v>83</v>
      </c>
      <c r="E53" s="35"/>
      <c r="F53" s="28">
        <v>28</v>
      </c>
      <c r="G53" s="28">
        <v>84</v>
      </c>
      <c r="H53" s="64">
        <f t="shared" ref="H53:H60" si="4">(F53+G53)*(0.0625)</f>
        <v>7</v>
      </c>
      <c r="I53" s="25" t="s">
        <v>91</v>
      </c>
    </row>
    <row r="54" spans="2:23" ht="45.75" customHeight="1" x14ac:dyDescent="0.35">
      <c r="B54" s="121"/>
      <c r="C54" s="36" t="s">
        <v>22</v>
      </c>
      <c r="D54" s="55" t="s">
        <v>93</v>
      </c>
      <c r="E54" s="35"/>
      <c r="F54" s="28">
        <v>28</v>
      </c>
      <c r="G54" s="28">
        <v>84</v>
      </c>
      <c r="H54" s="64">
        <f t="shared" si="4"/>
        <v>7</v>
      </c>
      <c r="I54" s="25" t="s">
        <v>91</v>
      </c>
    </row>
    <row r="55" spans="2:23" ht="45.75" customHeight="1" x14ac:dyDescent="0.35">
      <c r="B55" s="121"/>
      <c r="C55" s="36" t="s">
        <v>26</v>
      </c>
      <c r="D55" s="32" t="s">
        <v>98</v>
      </c>
      <c r="E55" s="35"/>
      <c r="F55" s="28">
        <v>28</v>
      </c>
      <c r="G55" s="28">
        <v>84</v>
      </c>
      <c r="H55" s="64">
        <f t="shared" si="4"/>
        <v>7</v>
      </c>
      <c r="I55" s="25" t="s">
        <v>91</v>
      </c>
    </row>
    <row r="56" spans="2:23" ht="45.75" customHeight="1" x14ac:dyDescent="0.35">
      <c r="B56" s="121"/>
      <c r="C56" s="36" t="s">
        <v>31</v>
      </c>
      <c r="D56" s="55" t="s">
        <v>103</v>
      </c>
      <c r="E56" s="35"/>
      <c r="F56" s="28">
        <v>28</v>
      </c>
      <c r="G56" s="28">
        <v>84</v>
      </c>
      <c r="H56" s="64">
        <f t="shared" si="4"/>
        <v>7</v>
      </c>
      <c r="I56" s="25" t="s">
        <v>91</v>
      </c>
    </row>
    <row r="57" spans="2:23" ht="45.75" customHeight="1" x14ac:dyDescent="0.35">
      <c r="B57" s="121"/>
      <c r="C57" s="36" t="s">
        <v>36</v>
      </c>
      <c r="D57" s="32" t="s">
        <v>108</v>
      </c>
      <c r="E57" s="35"/>
      <c r="F57" s="28">
        <v>28</v>
      </c>
      <c r="G57" s="28">
        <v>84</v>
      </c>
      <c r="H57" s="64">
        <f t="shared" si="4"/>
        <v>7</v>
      </c>
      <c r="I57" s="25" t="s">
        <v>91</v>
      </c>
    </row>
    <row r="58" spans="2:23" ht="45.75" customHeight="1" x14ac:dyDescent="0.3">
      <c r="B58" s="121"/>
      <c r="C58" s="36" t="s">
        <v>41</v>
      </c>
      <c r="D58" s="55" t="s">
        <v>113</v>
      </c>
      <c r="E58" s="32" t="s">
        <v>108</v>
      </c>
      <c r="F58" s="28">
        <v>28</v>
      </c>
      <c r="G58" s="28">
        <v>84</v>
      </c>
      <c r="H58" s="64">
        <f t="shared" si="4"/>
        <v>7</v>
      </c>
      <c r="I58" s="25" t="s">
        <v>91</v>
      </c>
    </row>
    <row r="59" spans="2:23" ht="45.75" customHeight="1" x14ac:dyDescent="0.35">
      <c r="B59" s="121"/>
      <c r="C59" s="36" t="s">
        <v>44</v>
      </c>
      <c r="D59" s="32" t="s">
        <v>117</v>
      </c>
      <c r="E59" s="35"/>
      <c r="F59" s="28">
        <v>28</v>
      </c>
      <c r="G59" s="28">
        <v>84</v>
      </c>
      <c r="H59" s="64">
        <f t="shared" si="4"/>
        <v>7</v>
      </c>
      <c r="I59" s="25" t="s">
        <v>91</v>
      </c>
    </row>
    <row r="60" spans="2:23" ht="45.75" customHeight="1" x14ac:dyDescent="0.35">
      <c r="B60" s="122"/>
      <c r="C60" s="36" t="s">
        <v>48</v>
      </c>
      <c r="D60" s="55" t="s">
        <v>122</v>
      </c>
      <c r="E60" s="35"/>
      <c r="F60" s="28">
        <v>28</v>
      </c>
      <c r="G60" s="28">
        <v>84</v>
      </c>
      <c r="H60" s="64">
        <f t="shared" si="4"/>
        <v>7</v>
      </c>
      <c r="I60" s="25" t="s">
        <v>91</v>
      </c>
      <c r="W60" s="17"/>
    </row>
    <row r="61" spans="2:23" ht="53.25" customHeight="1" x14ac:dyDescent="0.3">
      <c r="C61" s="39"/>
      <c r="D61" s="39"/>
      <c r="E61" s="39"/>
      <c r="F61" s="41">
        <f>SUM(F53:F60)</f>
        <v>224</v>
      </c>
      <c r="G61" s="41">
        <f t="shared" ref="G61" si="5">SUM(G53:G60)</f>
        <v>672</v>
      </c>
      <c r="H61" s="42">
        <f>SUM(H53:H60)</f>
        <v>56</v>
      </c>
      <c r="I61" s="39"/>
    </row>
    <row r="62" spans="2:23" ht="28.5" customHeight="1" x14ac:dyDescent="0.3">
      <c r="C62" s="39"/>
      <c r="D62" s="39"/>
      <c r="E62" s="39"/>
      <c r="F62" s="39"/>
      <c r="G62" s="39"/>
      <c r="H62" s="39"/>
      <c r="I62" s="39"/>
    </row>
    <row r="63" spans="2:23" ht="28.5" customHeight="1" x14ac:dyDescent="0.3">
      <c r="B63" s="112" t="s">
        <v>68</v>
      </c>
      <c r="C63" s="114" t="s">
        <v>69</v>
      </c>
      <c r="D63" s="114" t="s">
        <v>0</v>
      </c>
      <c r="E63" s="114" t="s">
        <v>1</v>
      </c>
      <c r="F63" s="130" t="s">
        <v>63</v>
      </c>
      <c r="G63" s="131"/>
      <c r="H63" s="114" t="s">
        <v>64</v>
      </c>
      <c r="I63" s="112" t="s">
        <v>65</v>
      </c>
    </row>
    <row r="64" spans="2:23" ht="28.5" customHeight="1" x14ac:dyDescent="0.3">
      <c r="B64" s="113"/>
      <c r="C64" s="115"/>
      <c r="D64" s="116"/>
      <c r="E64" s="116"/>
      <c r="F64" s="38" t="s">
        <v>66</v>
      </c>
      <c r="G64" s="38" t="s">
        <v>67</v>
      </c>
      <c r="H64" s="116"/>
      <c r="I64" s="113"/>
    </row>
    <row r="65" spans="2:9" ht="45.75" customHeight="1" x14ac:dyDescent="0.35">
      <c r="B65" s="117" t="s">
        <v>56</v>
      </c>
      <c r="C65" s="37" t="s">
        <v>19</v>
      </c>
      <c r="D65" s="32" t="s">
        <v>84</v>
      </c>
      <c r="E65" s="35"/>
      <c r="F65" s="28">
        <v>28</v>
      </c>
      <c r="G65" s="28">
        <v>84</v>
      </c>
      <c r="H65" s="64">
        <f t="shared" ref="H65:H71" si="6">(F65+G65)*(0.0625)</f>
        <v>7</v>
      </c>
      <c r="I65" s="25" t="s">
        <v>91</v>
      </c>
    </row>
    <row r="66" spans="2:9" ht="45.75" customHeight="1" x14ac:dyDescent="0.35">
      <c r="B66" s="118"/>
      <c r="C66" s="36" t="s">
        <v>23</v>
      </c>
      <c r="D66" s="55" t="s">
        <v>94</v>
      </c>
      <c r="E66" s="35"/>
      <c r="F66" s="28">
        <v>28</v>
      </c>
      <c r="G66" s="28">
        <v>84</v>
      </c>
      <c r="H66" s="64">
        <f t="shared" si="6"/>
        <v>7</v>
      </c>
      <c r="I66" s="25" t="s">
        <v>91</v>
      </c>
    </row>
    <row r="67" spans="2:9" ht="45.75" customHeight="1" x14ac:dyDescent="0.35">
      <c r="B67" s="118"/>
      <c r="C67" s="36" t="s">
        <v>27</v>
      </c>
      <c r="D67" s="32" t="s">
        <v>99</v>
      </c>
      <c r="E67" s="35"/>
      <c r="F67" s="28">
        <v>28</v>
      </c>
      <c r="G67" s="28">
        <v>84</v>
      </c>
      <c r="H67" s="64">
        <f t="shared" si="6"/>
        <v>7</v>
      </c>
      <c r="I67" s="25" t="s">
        <v>91</v>
      </c>
    </row>
    <row r="68" spans="2:9" ht="45.75" customHeight="1" x14ac:dyDescent="0.35">
      <c r="B68" s="118"/>
      <c r="C68" s="36" t="s">
        <v>32</v>
      </c>
      <c r="D68" s="55" t="s">
        <v>104</v>
      </c>
      <c r="E68" s="35"/>
      <c r="F68" s="28">
        <v>28</v>
      </c>
      <c r="G68" s="28">
        <v>84</v>
      </c>
      <c r="H68" s="64">
        <f t="shared" si="6"/>
        <v>7</v>
      </c>
      <c r="I68" s="25" t="s">
        <v>91</v>
      </c>
    </row>
    <row r="69" spans="2:9" ht="45.75" customHeight="1" x14ac:dyDescent="0.35">
      <c r="B69" s="118"/>
      <c r="C69" s="36" t="s">
        <v>37</v>
      </c>
      <c r="D69" s="32" t="s">
        <v>109</v>
      </c>
      <c r="E69" s="35"/>
      <c r="F69" s="28">
        <v>28</v>
      </c>
      <c r="G69" s="28">
        <v>84</v>
      </c>
      <c r="H69" s="64">
        <f t="shared" si="6"/>
        <v>7</v>
      </c>
      <c r="I69" s="25" t="s">
        <v>91</v>
      </c>
    </row>
    <row r="70" spans="2:9" ht="45.75" customHeight="1" x14ac:dyDescent="0.35">
      <c r="B70" s="118"/>
      <c r="C70" s="36" t="s">
        <v>42</v>
      </c>
      <c r="D70" s="55" t="s">
        <v>114</v>
      </c>
      <c r="E70" s="35"/>
      <c r="F70" s="28">
        <v>28</v>
      </c>
      <c r="G70" s="28">
        <v>84</v>
      </c>
      <c r="H70" s="64">
        <f t="shared" si="6"/>
        <v>7</v>
      </c>
      <c r="I70" s="25" t="s">
        <v>91</v>
      </c>
    </row>
    <row r="71" spans="2:9" ht="45.75" customHeight="1" x14ac:dyDescent="0.35">
      <c r="B71" s="119"/>
      <c r="C71" s="36" t="s">
        <v>45</v>
      </c>
      <c r="D71" s="32" t="s">
        <v>118</v>
      </c>
      <c r="E71" s="35"/>
      <c r="F71" s="28">
        <v>28</v>
      </c>
      <c r="G71" s="28">
        <v>84</v>
      </c>
      <c r="H71" s="64">
        <f t="shared" si="6"/>
        <v>7</v>
      </c>
      <c r="I71" s="25" t="s">
        <v>91</v>
      </c>
    </row>
    <row r="72" spans="2:9" ht="53.25" customHeight="1" x14ac:dyDescent="0.3">
      <c r="C72" s="39"/>
      <c r="D72" s="39"/>
      <c r="E72" s="39"/>
      <c r="F72" s="41">
        <f>SUM(F65:F71)</f>
        <v>196</v>
      </c>
      <c r="G72" s="41">
        <f t="shared" ref="G72" si="7">SUM(G65:G71)</f>
        <v>588</v>
      </c>
      <c r="H72" s="42">
        <f>SUM(H65:H71)</f>
        <v>49</v>
      </c>
      <c r="I72" s="39"/>
    </row>
    <row r="73" spans="2:9" ht="28.5" customHeight="1" x14ac:dyDescent="0.35"/>
    <row r="74" spans="2:9" ht="51" customHeight="1" x14ac:dyDescent="0.3">
      <c r="C74" s="34" t="s">
        <v>71</v>
      </c>
      <c r="D74" s="132" t="s">
        <v>72</v>
      </c>
      <c r="E74" s="132"/>
      <c r="F74" s="34" t="s">
        <v>73</v>
      </c>
      <c r="G74" s="34" t="s">
        <v>74</v>
      </c>
      <c r="H74" s="34" t="s">
        <v>64</v>
      </c>
    </row>
    <row r="75" spans="2:9" ht="51" customHeight="1" x14ac:dyDescent="0.3">
      <c r="C75" s="48" t="s">
        <v>57</v>
      </c>
      <c r="D75" s="133">
        <v>15</v>
      </c>
      <c r="E75" s="133"/>
      <c r="F75" s="65">
        <f>F26</f>
        <v>252</v>
      </c>
      <c r="G75" s="65">
        <f>G26</f>
        <v>1428</v>
      </c>
      <c r="H75" s="66">
        <f>H26</f>
        <v>105</v>
      </c>
    </row>
    <row r="76" spans="2:9" ht="51" customHeight="1" x14ac:dyDescent="0.3">
      <c r="C76" s="45" t="s">
        <v>70</v>
      </c>
      <c r="D76" s="133">
        <v>9</v>
      </c>
      <c r="E76" s="133"/>
      <c r="F76" s="65">
        <f>F39</f>
        <v>252</v>
      </c>
      <c r="G76" s="65">
        <f>G39</f>
        <v>756</v>
      </c>
      <c r="H76" s="66">
        <f>H39</f>
        <v>63</v>
      </c>
    </row>
    <row r="77" spans="2:9" ht="51" customHeight="1" x14ac:dyDescent="0.3">
      <c r="C77" s="46" t="s">
        <v>58</v>
      </c>
      <c r="D77" s="133">
        <v>8</v>
      </c>
      <c r="E77" s="133"/>
      <c r="F77" s="65">
        <f>F61</f>
        <v>224</v>
      </c>
      <c r="G77" s="65">
        <f>G61</f>
        <v>672</v>
      </c>
      <c r="H77" s="66">
        <f>H61</f>
        <v>56</v>
      </c>
    </row>
    <row r="78" spans="2:9" ht="51" customHeight="1" x14ac:dyDescent="0.3">
      <c r="C78" s="47" t="s">
        <v>56</v>
      </c>
      <c r="D78" s="133">
        <v>7</v>
      </c>
      <c r="E78" s="133"/>
      <c r="F78" s="65">
        <f>F72</f>
        <v>196</v>
      </c>
      <c r="G78" s="65">
        <f>G72</f>
        <v>588</v>
      </c>
      <c r="H78" s="66">
        <f>H72</f>
        <v>49</v>
      </c>
    </row>
    <row r="79" spans="2:9" ht="51" customHeight="1" x14ac:dyDescent="0.3">
      <c r="C79" s="59" t="s">
        <v>89</v>
      </c>
      <c r="D79" s="123">
        <v>6</v>
      </c>
      <c r="E79" s="124"/>
      <c r="F79" s="65">
        <f>F49</f>
        <v>84</v>
      </c>
      <c r="G79" s="65">
        <f t="shared" ref="G79:H79" si="8">G49</f>
        <v>588</v>
      </c>
      <c r="H79" s="66">
        <f t="shared" si="8"/>
        <v>42</v>
      </c>
    </row>
    <row r="80" spans="2:9" ht="51" customHeight="1" x14ac:dyDescent="0.3">
      <c r="C80" s="51"/>
      <c r="D80" s="49"/>
      <c r="E80" s="49"/>
      <c r="F80" s="49"/>
      <c r="G80" s="49"/>
      <c r="H80" s="50"/>
    </row>
    <row r="81" spans="2:9" ht="51" customHeight="1" x14ac:dyDescent="0.3">
      <c r="C81" s="67" t="s">
        <v>75</v>
      </c>
      <c r="D81" s="125">
        <f>SUM(D75:E79)</f>
        <v>45</v>
      </c>
      <c r="E81" s="125"/>
      <c r="F81" s="58">
        <f>SUM(F75:F79)</f>
        <v>1008</v>
      </c>
      <c r="G81" s="58">
        <f>SUM(G75:G79)</f>
        <v>4032</v>
      </c>
      <c r="H81" s="52">
        <f>SUM(H75:H79)</f>
        <v>315</v>
      </c>
    </row>
    <row r="82" spans="2:9" ht="51" customHeight="1" x14ac:dyDescent="0.35"/>
    <row r="84" spans="2:9" ht="48.75" customHeight="1" x14ac:dyDescent="0.3">
      <c r="B84" s="134" t="s">
        <v>76</v>
      </c>
      <c r="C84" s="134"/>
      <c r="D84" s="134"/>
      <c r="E84" s="134"/>
      <c r="F84" s="134"/>
      <c r="G84" s="134"/>
      <c r="H84" s="134"/>
      <c r="I84" s="134"/>
    </row>
    <row r="85" spans="2:9" ht="48.75" customHeight="1" x14ac:dyDescent="0.3">
      <c r="B85" s="135" t="s">
        <v>188</v>
      </c>
      <c r="C85" s="136"/>
      <c r="D85" s="136"/>
      <c r="E85" s="136"/>
      <c r="F85" s="136"/>
      <c r="G85" s="136"/>
      <c r="H85" s="136"/>
      <c r="I85" s="137"/>
    </row>
    <row r="86" spans="2:9" ht="48.75" customHeight="1" x14ac:dyDescent="0.3">
      <c r="B86" s="138"/>
      <c r="C86" s="139"/>
      <c r="D86" s="139"/>
      <c r="E86" s="139"/>
      <c r="F86" s="139"/>
      <c r="G86" s="139"/>
      <c r="H86" s="139"/>
      <c r="I86" s="140"/>
    </row>
    <row r="87" spans="2:9" ht="48.75" customHeight="1" x14ac:dyDescent="0.3">
      <c r="B87" s="138"/>
      <c r="C87" s="139"/>
      <c r="D87" s="139"/>
      <c r="E87" s="139"/>
      <c r="F87" s="139"/>
      <c r="G87" s="139"/>
      <c r="H87" s="139"/>
      <c r="I87" s="140"/>
    </row>
    <row r="88" spans="2:9" ht="48.75" customHeight="1" x14ac:dyDescent="0.3">
      <c r="B88" s="138"/>
      <c r="C88" s="139"/>
      <c r="D88" s="139"/>
      <c r="E88" s="139"/>
      <c r="F88" s="139"/>
      <c r="G88" s="139"/>
      <c r="H88" s="139"/>
      <c r="I88" s="140"/>
    </row>
    <row r="89" spans="2:9" ht="48.75" customHeight="1" x14ac:dyDescent="0.3">
      <c r="B89" s="138"/>
      <c r="C89" s="139"/>
      <c r="D89" s="139"/>
      <c r="E89" s="139"/>
      <c r="F89" s="139"/>
      <c r="G89" s="139"/>
      <c r="H89" s="139"/>
      <c r="I89" s="140"/>
    </row>
    <row r="90" spans="2:9" ht="48.75" customHeight="1" x14ac:dyDescent="0.3">
      <c r="B90" s="138"/>
      <c r="C90" s="139"/>
      <c r="D90" s="139"/>
      <c r="E90" s="139"/>
      <c r="F90" s="139"/>
      <c r="G90" s="139"/>
      <c r="H90" s="139"/>
      <c r="I90" s="140"/>
    </row>
    <row r="91" spans="2:9" ht="48.75" customHeight="1" x14ac:dyDescent="0.3">
      <c r="B91" s="138"/>
      <c r="C91" s="139"/>
      <c r="D91" s="139"/>
      <c r="E91" s="139"/>
      <c r="F91" s="139"/>
      <c r="G91" s="139"/>
      <c r="H91" s="139"/>
      <c r="I91" s="140"/>
    </row>
    <row r="92" spans="2:9" ht="48.75" customHeight="1" x14ac:dyDescent="0.3">
      <c r="B92" s="138"/>
      <c r="C92" s="139"/>
      <c r="D92" s="139"/>
      <c r="E92" s="139"/>
      <c r="F92" s="139"/>
      <c r="G92" s="139"/>
      <c r="H92" s="139"/>
      <c r="I92" s="140"/>
    </row>
    <row r="93" spans="2:9" ht="48.75" customHeight="1" x14ac:dyDescent="0.3">
      <c r="B93" s="138"/>
      <c r="C93" s="139"/>
      <c r="D93" s="139"/>
      <c r="E93" s="139"/>
      <c r="F93" s="139"/>
      <c r="G93" s="139"/>
      <c r="H93" s="139"/>
      <c r="I93" s="140"/>
    </row>
    <row r="94" spans="2:9" ht="48.75" customHeight="1" x14ac:dyDescent="0.3">
      <c r="B94" s="138"/>
      <c r="C94" s="139"/>
      <c r="D94" s="139"/>
      <c r="E94" s="139"/>
      <c r="F94" s="139"/>
      <c r="G94" s="139"/>
      <c r="H94" s="139"/>
      <c r="I94" s="140"/>
    </row>
    <row r="95" spans="2:9" ht="48.75" customHeight="1" x14ac:dyDescent="0.3">
      <c r="B95" s="138"/>
      <c r="C95" s="139"/>
      <c r="D95" s="139"/>
      <c r="E95" s="139"/>
      <c r="F95" s="139"/>
      <c r="G95" s="139"/>
      <c r="H95" s="139"/>
      <c r="I95" s="140"/>
    </row>
    <row r="96" spans="2:9" ht="48.75" customHeight="1" x14ac:dyDescent="0.3">
      <c r="B96" s="138"/>
      <c r="C96" s="139"/>
      <c r="D96" s="139"/>
      <c r="E96" s="139"/>
      <c r="F96" s="139"/>
      <c r="G96" s="139"/>
      <c r="H96" s="139"/>
      <c r="I96" s="140"/>
    </row>
    <row r="97" spans="2:9" ht="48.75" customHeight="1" x14ac:dyDescent="0.3">
      <c r="B97" s="138"/>
      <c r="C97" s="139"/>
      <c r="D97" s="139"/>
      <c r="E97" s="139"/>
      <c r="F97" s="139"/>
      <c r="G97" s="139"/>
      <c r="H97" s="139"/>
      <c r="I97" s="140"/>
    </row>
    <row r="98" spans="2:9" ht="48.75" customHeight="1" x14ac:dyDescent="0.3">
      <c r="B98" s="138"/>
      <c r="C98" s="139"/>
      <c r="D98" s="139"/>
      <c r="E98" s="139"/>
      <c r="F98" s="139"/>
      <c r="G98" s="139"/>
      <c r="H98" s="139"/>
      <c r="I98" s="140"/>
    </row>
    <row r="99" spans="2:9" ht="48.75" customHeight="1" x14ac:dyDescent="0.3">
      <c r="B99" s="138"/>
      <c r="C99" s="139"/>
      <c r="D99" s="139"/>
      <c r="E99" s="139"/>
      <c r="F99" s="139"/>
      <c r="G99" s="139"/>
      <c r="H99" s="139"/>
      <c r="I99" s="140"/>
    </row>
    <row r="100" spans="2:9" ht="48.75" customHeight="1" x14ac:dyDescent="0.3">
      <c r="B100" s="138"/>
      <c r="C100" s="139"/>
      <c r="D100" s="139"/>
      <c r="E100" s="139"/>
      <c r="F100" s="139"/>
      <c r="G100" s="139"/>
      <c r="H100" s="139"/>
      <c r="I100" s="140"/>
    </row>
    <row r="101" spans="2:9" ht="48.75" customHeight="1" x14ac:dyDescent="0.3">
      <c r="B101" s="138"/>
      <c r="C101" s="139"/>
      <c r="D101" s="139"/>
      <c r="E101" s="139"/>
      <c r="F101" s="139"/>
      <c r="G101" s="139"/>
      <c r="H101" s="139"/>
      <c r="I101" s="140"/>
    </row>
    <row r="102" spans="2:9" ht="23.4" x14ac:dyDescent="0.45">
      <c r="B102" s="53" t="s">
        <v>77</v>
      </c>
    </row>
  </sheetData>
  <mergeCells count="55">
    <mergeCell ref="B84:I84"/>
    <mergeCell ref="B85:I101"/>
    <mergeCell ref="I9:I10"/>
    <mergeCell ref="B1:I1"/>
    <mergeCell ref="B2:I2"/>
    <mergeCell ref="B4:I4"/>
    <mergeCell ref="B5:I5"/>
    <mergeCell ref="B6:I6"/>
    <mergeCell ref="B7:I7"/>
    <mergeCell ref="B51:B52"/>
    <mergeCell ref="C51:C52"/>
    <mergeCell ref="D51:D52"/>
    <mergeCell ref="H51:H52"/>
    <mergeCell ref="C9:C10"/>
    <mergeCell ref="D9:D10"/>
    <mergeCell ref="E9:E10"/>
    <mergeCell ref="F9:G9"/>
    <mergeCell ref="H9:H10"/>
    <mergeCell ref="F28:G28"/>
    <mergeCell ref="H28:H29"/>
    <mergeCell ref="I28:I29"/>
    <mergeCell ref="D74:E74"/>
    <mergeCell ref="D76:E76"/>
    <mergeCell ref="D77:E77"/>
    <mergeCell ref="D78:E78"/>
    <mergeCell ref="D75:E75"/>
    <mergeCell ref="F41:G41"/>
    <mergeCell ref="F63:G63"/>
    <mergeCell ref="H63:H64"/>
    <mergeCell ref="I63:I64"/>
    <mergeCell ref="I41:I42"/>
    <mergeCell ref="F51:G51"/>
    <mergeCell ref="I51:I52"/>
    <mergeCell ref="H41:H42"/>
    <mergeCell ref="D79:E79"/>
    <mergeCell ref="D81:E81"/>
    <mergeCell ref="B9:B10"/>
    <mergeCell ref="B28:B29"/>
    <mergeCell ref="C28:C29"/>
    <mergeCell ref="D28:D29"/>
    <mergeCell ref="E28:E29"/>
    <mergeCell ref="B41:B42"/>
    <mergeCell ref="C41:C42"/>
    <mergeCell ref="D41:D42"/>
    <mergeCell ref="E41:E42"/>
    <mergeCell ref="E63:E64"/>
    <mergeCell ref="E51:E52"/>
    <mergeCell ref="B11:B25"/>
    <mergeCell ref="B30:B38"/>
    <mergeCell ref="B43:B48"/>
    <mergeCell ref="B63:B64"/>
    <mergeCell ref="C63:C64"/>
    <mergeCell ref="D63:D64"/>
    <mergeCell ref="B65:B71"/>
    <mergeCell ref="B53:B60"/>
  </mergeCells>
  <phoneticPr fontId="41" type="noConversion"/>
  <pageMargins left="0.7" right="0.7" top="0.75" bottom="0.75" header="0.3" footer="0.3"/>
  <pageSetup scale="28" orientation="portrait" r:id="rId1"/>
  <rowBreaks count="2" manualBreakCount="2">
    <brk id="49" max="16383" man="1"/>
    <brk id="10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5EDE3-EF8F-41EC-8800-FCA82F911B6F}">
  <dimension ref="A1"/>
  <sheetViews>
    <sheetView workbookViewId="0"/>
  </sheetViews>
  <sheetFormatPr baseColWidth="10"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Rígido </vt:lpstr>
      <vt:lpstr>Flexible</vt:lpstr>
      <vt:lpstr>Hoja1</vt:lpstr>
      <vt:lpstr>Flexible!Área_de_impresión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OPMJ</dc:creator>
  <cp:lastModifiedBy>medinaocampomf@gmail.com</cp:lastModifiedBy>
  <cp:lastPrinted>2025-03-25T18:48:10Z</cp:lastPrinted>
  <dcterms:created xsi:type="dcterms:W3CDTF">2019-05-06T18:50:36Z</dcterms:created>
  <dcterms:modified xsi:type="dcterms:W3CDTF">2025-10-15T20:11:40Z</dcterms:modified>
</cp:coreProperties>
</file>